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C99AA8D-1FF8-4842-A3D4-3522AAFBB6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ndard Error with Functions" sheetId="5" r:id="rId1"/>
    <sheet name="Data Analysis ToolPak" sheetId="6" r:id="rId2"/>
    <sheet name="Standard Error Bars" sheetId="3" r:id="rId3"/>
    <sheet name="Pivot Table and Chart" sheetId="8" r:id="rId4"/>
    <sheet name="Standard Error of Estimate" sheetId="9" r:id="rId5"/>
  </sheet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5" l="1"/>
  <c r="C17" i="9"/>
  <c r="C18" i="5" l="1"/>
</calcChain>
</file>

<file path=xl/sharedStrings.xml><?xml version="1.0" encoding="utf-8"?>
<sst xmlns="http://schemas.openxmlformats.org/spreadsheetml/2006/main" count="216" uniqueCount="40">
  <si>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</si>
  <si>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</si>
  <si>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</si>
  <si>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</si>
  <si>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</si>
  <si>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</si>
  <si>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</si>
  <si>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</si>
  <si>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</si>
  <si>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</si>
  <si>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</si>
  <si>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</si>
  <si>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</si>
  <si>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Airline</t>
  </si>
  <si>
    <t>Departure Delay (min)</t>
  </si>
  <si>
    <t>Arrival Delay (min)</t>
  </si>
  <si>
    <t>Flight Distance (miles)</t>
  </si>
  <si>
    <t>Day of Week</t>
  </si>
  <si>
    <t>Weather Impact</t>
  </si>
  <si>
    <t>Southwest</t>
  </si>
  <si>
    <t>Thursday</t>
  </si>
  <si>
    <t>Moderate</t>
  </si>
  <si>
    <t>JetBlue</t>
  </si>
  <si>
    <t>Sunday</t>
  </si>
  <si>
    <t>None</t>
  </si>
  <si>
    <t>United</t>
  </si>
  <si>
    <t>Monday</t>
  </si>
  <si>
    <t>Mild</t>
  </si>
  <si>
    <t>Tuesday</t>
  </si>
  <si>
    <t>American</t>
  </si>
  <si>
    <t>Saturday</t>
  </si>
  <si>
    <t>Friday</t>
  </si>
  <si>
    <t>Wednesday</t>
  </si>
  <si>
    <t>Severe</t>
  </si>
  <si>
    <t>Row Labels</t>
  </si>
  <si>
    <t>Grand Total</t>
  </si>
  <si>
    <t>Standard Error of Estimate</t>
  </si>
  <si>
    <t>Average of Flight Distance (miles)</t>
  </si>
  <si>
    <t>Standard Error of Arrival Delays</t>
  </si>
  <si>
    <t>Mean Arrival Delay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</si>
</sst>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2" xfId="0" applyBorder="1"/>
    <xf numFmtId="0" fontId="2" fillId="0" borderId="3" xfId="0" applyFont="1" applyBorder="1" applyAlignment="1">
      <alignment horizontal="centerContinuous"/>
    </xf>
    <xf numFmtId="0" fontId="0" fillId="0" borderId="0" xfId="0" pivotButton="1"/>
    <xf numFmtId="0" fontId="0" fillId="0" borderId="0" xfId="0" applyAlignment="1">
      <alignment horizontal="left"/>
    </xf>
    <xf numFmtId="164" fontId="3" fillId="0" borderId="1" xfId="0" applyNumberFormat="1" applyFont="1" applyBorder="1"/>
    <xf numFmtId="0" fontId="3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2" fontId="0" fillId="0" borderId="1" xfId="0" applyNumberFormat="1" applyFont="1" applyBorder="1"/>
    <xf numFmtId="164" fontId="0" fillId="0" borderId="1" xfId="0" applyNumberFormat="1" applyFont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[Standard Error.xlsx]Pivot Table and Chart!PivotTable24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Flight Distance (miles)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 and Chart'!$B$3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'Pivot Table and Chart'!$A$4:$A$8</c:f>
              <c:strCache>
                <c:ptCount val="4"/>
                <c:pt idx="0">
                  <c:v>American</c:v>
                </c:pt>
                <c:pt idx="1">
                  <c:v>JetBlue</c:v>
                </c:pt>
                <c:pt idx="2">
                  <c:v>Southwest</c:v>
                </c:pt>
                <c:pt idx="3">
                  <c:v>United</c:v>
                </c:pt>
              </c:strCache>
            </c:strRef>
          </c:cat>
          <c:val>
            <c:numRef>
              <c:f>'Pivot Table and Chart'!$B$4:$B$8</c:f>
              <c:numCache>
                <c:formatCode>General</c:formatCode>
                <c:ptCount val="4"/>
                <c:pt idx="0">
                  <c:v>1625</c:v>
                </c:pt>
                <c:pt idx="1">
                  <c:v>1710</c:v>
                </c:pt>
                <c:pt idx="2">
                  <c:v>1551</c:v>
                </c:pt>
                <c:pt idx="3">
                  <c:v>1984.2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9-4211-B665-8B506C5C9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2035487"/>
        <c:axId val="1142048447"/>
      </c:barChart>
      <c:catAx>
        <c:axId val="1142035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048447"/>
        <c:crosses val="autoZero"/>
        <c:auto val="1"/>
        <c:lblAlgn val="ctr"/>
        <c:lblOffset val="100"/>
        <c:noMultiLvlLbl val="0"/>
      </c:catAx>
      <c:valAx>
        <c:axId val="11420484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035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317500</xdr:colOff>
      <xdr:row>1</xdr:row>
      <xdr:rowOff>130175</xdr:rowOff>
    </xdr:from>
    <xdr:to>
      <xdr:col>10</xdr:col>
      <xdr:colOff>12700</xdr:colOff>
      <xdr:row>16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30B9F2-EF36-4958-35B1-AFCC62A808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shrak Kader" refreshedDate="45777.431257986114" createdVersion="8" refreshedVersion="8" minRefreshableVersion="3" recordCount="14" xr:uid="{8C32B419-9E1C-4FDB-899C-E348D6053ECA}">
  <cacheSource type="worksheet">
    <worksheetSource ref="A1:F15" sheet="Standard Error Bars"/>
  </cacheSource>
  <cacheFields count="6">
    <cacheField name="Airline" numFmtId="0">
      <sharedItems count="4">
        <s v="Southwest"/>
        <s v="JetBlue"/>
        <s v="United"/>
        <s v="American"/>
      </sharedItems>
    </cacheField>
    <cacheField name="Departure Delay (min)" numFmtId="0">
      <sharedItems containsSemiMixedTypes="0" containsString="0" containsNumber="1" minValue="-20.399999999999999" maxValue="38.700000000000003"/>
    </cacheField>
    <cacheField name="Arrival Delay (min)" numFmtId="0">
      <sharedItems containsSemiMixedTypes="0" containsString="0" containsNumber="1" minValue="-16.8" maxValue="55.8"/>
    </cacheField>
    <cacheField name="Flight Distance (miles)" numFmtId="0">
      <sharedItems containsSemiMixedTypes="0" containsString="0" containsNumber="1" containsInteger="1" minValue="264" maxValue="2895"/>
    </cacheField>
    <cacheField name="Day of Week" numFmtId="0">
      <sharedItems/>
    </cacheField>
    <cacheField name="Weather Impac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n v="10.3"/>
    <n v="18.2"/>
    <n v="1380"/>
    <s v="Thursday"/>
    <s v="Severe"/>
  </r>
  <r>
    <x v="1"/>
    <n v="3.6"/>
    <n v="-4.7"/>
    <n v="2262"/>
    <s v="Sunday"/>
    <s v="None"/>
  </r>
  <r>
    <x v="2"/>
    <n v="2"/>
    <n v="-16.8"/>
    <n v="264"/>
    <s v="Monday"/>
    <s v="None"/>
  </r>
  <r>
    <x v="1"/>
    <n v="8.1999999999999993"/>
    <n v="1.6"/>
    <n v="2768"/>
    <s v="Thursday"/>
    <s v="Mild"/>
  </r>
  <r>
    <x v="1"/>
    <n v="13.3"/>
    <n v="-0.3"/>
    <n v="1567"/>
    <s v="Tuesday"/>
    <s v="Moderate"/>
  </r>
  <r>
    <x v="3"/>
    <n v="-1.5"/>
    <n v="9.1999999999999993"/>
    <n v="1352"/>
    <s v="Monday"/>
    <s v="Moderate"/>
  </r>
  <r>
    <x v="2"/>
    <n v="12.1"/>
    <n v="4.8"/>
    <n v="2227"/>
    <s v="Sunday"/>
    <s v="Mild"/>
  </r>
  <r>
    <x v="2"/>
    <n v="9.5"/>
    <n v="29.6"/>
    <n v="2895"/>
    <s v="Sunday"/>
    <s v="Moderate"/>
  </r>
  <r>
    <x v="2"/>
    <n v="27"/>
    <n v="20.6"/>
    <n v="1695"/>
    <s v="Saturday"/>
    <s v="Moderate"/>
  </r>
  <r>
    <x v="1"/>
    <n v="8.4"/>
    <n v="4.9000000000000004"/>
    <n v="1362"/>
    <s v="Friday"/>
    <s v="None"/>
  </r>
  <r>
    <x v="0"/>
    <n v="2.1"/>
    <n v="-8.3000000000000007"/>
    <n v="1722"/>
    <s v="Wednesday"/>
    <s v="Moderate"/>
  </r>
  <r>
    <x v="2"/>
    <n v="38.700000000000003"/>
    <n v="29.4"/>
    <n v="2840"/>
    <s v="Thursday"/>
    <s v="Severe"/>
  </r>
  <r>
    <x v="1"/>
    <n v="-20.399999999999999"/>
    <n v="22.1"/>
    <n v="591"/>
    <s v="Saturday"/>
    <s v="Mild"/>
  </r>
  <r>
    <x v="3"/>
    <n v="26.8"/>
    <n v="55.8"/>
    <n v="1898"/>
    <s v="Wednesday"/>
    <s v="Mil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489D7A-4F60-4136-83AB-5D2A40919DCA}" name="PivotTable2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chartFormat="4">
  <location ref="A3:B8" firstHeaderRow="1" firstDataRow="1" firstDataCol="1"/>
  <pivotFields count="6">
    <pivotField axis="axisRow" showAll="0">
      <items count="5">
        <item x="3"/>
        <item x="1"/>
        <item x="0"/>
        <item x="2"/>
        <item t="default"/>
      </items>
    </pivotField>
    <pivotField showAll="0"/>
    <pivotField showAll="0"/>
    <pivotField dataField="1" showAll="0"/>
    <pivotField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Average of Flight Distance (miles)" fld="3" subtotal="average" baseField="0" baseItem="0"/>
  </dataField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5AC0A-F760-4029-AD3C-15B710ECE2CC}">
  <dimension ref="A1:F18"/>
  <sheetViews>
    <sheetView showGridLines="0" tabSelected="1" zoomScaleNormal="100" workbookViewId="0"/>
  </sheetViews>
  <sheetFormatPr defaultRowHeight="15" x14ac:dyDescent="0.25"/>
  <cols>
    <col min="1" max="1" width="10.42578125" bestFit="1" customWidth="1"/>
    <col min="2" max="2" width="21" bestFit="1" customWidth="1"/>
    <col min="3" max="3" width="17.85546875" bestFit="1" customWidth="1"/>
    <col min="4" max="4" width="21" bestFit="1" customWidth="1"/>
    <col min="5" max="5" width="12.28515625" bestFit="1" customWidth="1"/>
    <col min="6" max="6" width="15.42578125" bestFit="1" customWidth="1"/>
  </cols>
  <sheetData>
    <row r="1" spans="1:6" x14ac:dyDescent="0.25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</row>
    <row r="2" spans="1:6" x14ac:dyDescent="0.25">
      <c r="A2" s="10" t="s">
        <v>19</v>
      </c>
      <c r="B2" s="10">
        <v>10.3</v>
      </c>
      <c r="C2" s="10">
        <v>18.2</v>
      </c>
      <c r="D2" s="10">
        <v>1380</v>
      </c>
      <c r="E2" s="10" t="s">
        <v>20</v>
      </c>
      <c r="F2" s="10" t="s">
        <v>33</v>
      </c>
    </row>
    <row r="3" spans="1:6" x14ac:dyDescent="0.25">
      <c r="A3" s="10" t="s">
        <v>22</v>
      </c>
      <c r="B3" s="10">
        <v>3.6</v>
      </c>
      <c r="C3" s="10">
        <v>-4.7</v>
      </c>
      <c r="D3" s="10">
        <v>2262</v>
      </c>
      <c r="E3" s="10" t="s">
        <v>23</v>
      </c>
      <c r="F3" s="10" t="s">
        <v>24</v>
      </c>
    </row>
    <row r="4" spans="1:6" x14ac:dyDescent="0.25">
      <c r="A4" s="10" t="s">
        <v>25</v>
      </c>
      <c r="B4" s="10">
        <v>2</v>
      </c>
      <c r="C4" s="10">
        <v>-16.8</v>
      </c>
      <c r="D4" s="10">
        <v>264</v>
      </c>
      <c r="E4" s="10" t="s">
        <v>26</v>
      </c>
      <c r="F4" s="10" t="s">
        <v>24</v>
      </c>
    </row>
    <row r="5" spans="1:6" x14ac:dyDescent="0.25">
      <c r="A5" s="10" t="s">
        <v>22</v>
      </c>
      <c r="B5" s="10">
        <v>8.1999999999999993</v>
      </c>
      <c r="C5" s="10">
        <v>1.6</v>
      </c>
      <c r="D5" s="10">
        <v>2768</v>
      </c>
      <c r="E5" s="10" t="s">
        <v>20</v>
      </c>
      <c r="F5" s="10" t="s">
        <v>27</v>
      </c>
    </row>
    <row r="6" spans="1:6" x14ac:dyDescent="0.25">
      <c r="A6" s="10" t="s">
        <v>22</v>
      </c>
      <c r="B6" s="10">
        <v>13.3</v>
      </c>
      <c r="C6" s="10">
        <v>-0.3</v>
      </c>
      <c r="D6" s="10">
        <v>1567</v>
      </c>
      <c r="E6" s="10" t="s">
        <v>28</v>
      </c>
      <c r="F6" s="10" t="s">
        <v>21</v>
      </c>
    </row>
    <row r="7" spans="1:6" x14ac:dyDescent="0.25">
      <c r="A7" s="10" t="s">
        <v>29</v>
      </c>
      <c r="B7" s="10">
        <v>-1.5</v>
      </c>
      <c r="C7" s="10">
        <v>9.1999999999999993</v>
      </c>
      <c r="D7" s="10">
        <v>1352</v>
      </c>
      <c r="E7" s="10" t="s">
        <v>26</v>
      </c>
      <c r="F7" s="10" t="s">
        <v>21</v>
      </c>
    </row>
    <row r="8" spans="1:6" x14ac:dyDescent="0.25">
      <c r="A8" s="10" t="s">
        <v>25</v>
      </c>
      <c r="B8" s="10">
        <v>12.1</v>
      </c>
      <c r="C8" s="10">
        <v>4.8</v>
      </c>
      <c r="D8" s="10">
        <v>2227</v>
      </c>
      <c r="E8" s="10" t="s">
        <v>23</v>
      </c>
      <c r="F8" s="10" t="s">
        <v>27</v>
      </c>
    </row>
    <row r="9" spans="1:6" x14ac:dyDescent="0.25">
      <c r="A9" s="10" t="s">
        <v>25</v>
      </c>
      <c r="B9" s="10">
        <v>9.5</v>
      </c>
      <c r="C9" s="10">
        <v>29.6</v>
      </c>
      <c r="D9" s="10">
        <v>2895</v>
      </c>
      <c r="E9" s="10" t="s">
        <v>23</v>
      </c>
      <c r="F9" s="10" t="s">
        <v>21</v>
      </c>
    </row>
    <row r="10" spans="1:6" x14ac:dyDescent="0.25">
      <c r="A10" s="10" t="s">
        <v>25</v>
      </c>
      <c r="B10" s="10">
        <v>27</v>
      </c>
      <c r="C10" s="10">
        <v>20.6</v>
      </c>
      <c r="D10" s="10">
        <v>1695</v>
      </c>
      <c r="E10" s="10" t="s">
        <v>30</v>
      </c>
      <c r="F10" s="10" t="s">
        <v>21</v>
      </c>
    </row>
    <row r="11" spans="1:6" x14ac:dyDescent="0.25">
      <c r="A11" s="10" t="s">
        <v>22</v>
      </c>
      <c r="B11" s="10">
        <v>8.4</v>
      </c>
      <c r="C11" s="10">
        <v>4.9000000000000004</v>
      </c>
      <c r="D11" s="10">
        <v>1362</v>
      </c>
      <c r="E11" s="10" t="s">
        <v>31</v>
      </c>
      <c r="F11" s="10" t="s">
        <v>24</v>
      </c>
    </row>
    <row r="12" spans="1:6" x14ac:dyDescent="0.25">
      <c r="A12" s="10" t="s">
        <v>19</v>
      </c>
      <c r="B12" s="10">
        <v>2.1</v>
      </c>
      <c r="C12" s="10">
        <v>-8.3000000000000007</v>
      </c>
      <c r="D12" s="10">
        <v>1722</v>
      </c>
      <c r="E12" s="10" t="s">
        <v>32</v>
      </c>
      <c r="F12" s="10" t="s">
        <v>21</v>
      </c>
    </row>
    <row r="13" spans="1:6" x14ac:dyDescent="0.25">
      <c r="A13" s="10" t="s">
        <v>25</v>
      </c>
      <c r="B13" s="10">
        <v>38.700000000000003</v>
      </c>
      <c r="C13" s="10">
        <v>29.4</v>
      </c>
      <c r="D13" s="10">
        <v>2840</v>
      </c>
      <c r="E13" s="10" t="s">
        <v>20</v>
      </c>
      <c r="F13" s="10" t="s">
        <v>33</v>
      </c>
    </row>
    <row r="14" spans="1:6" x14ac:dyDescent="0.25">
      <c r="A14" s="10" t="s">
        <v>22</v>
      </c>
      <c r="B14" s="10">
        <v>-20.399999999999999</v>
      </c>
      <c r="C14" s="10">
        <v>22.1</v>
      </c>
      <c r="D14" s="10">
        <v>591</v>
      </c>
      <c r="E14" s="10" t="s">
        <v>30</v>
      </c>
      <c r="F14" s="10" t="s">
        <v>27</v>
      </c>
    </row>
    <row r="15" spans="1:6" x14ac:dyDescent="0.25">
      <c r="A15" s="10" t="s">
        <v>29</v>
      </c>
      <c r="B15" s="10">
        <v>26.8</v>
      </c>
      <c r="C15" s="10">
        <v>55.8</v>
      </c>
      <c r="D15" s="10">
        <v>1898</v>
      </c>
      <c r="E15" s="10" t="s">
        <v>32</v>
      </c>
      <c r="F15" s="10" t="s">
        <v>27</v>
      </c>
    </row>
    <row r="16" spans="1:6" x14ac:dyDescent="0.25">
      <c r="A16" s="11"/>
      <c r="B16" s="11"/>
      <c r="C16" s="11"/>
      <c r="D16" s="11"/>
      <c r="E16" s="11"/>
      <c r="F16" s="11"/>
    </row>
    <row r="17" spans="1:6" x14ac:dyDescent="0.25">
      <c r="A17" s="9" t="s">
        <v>39</v>
      </c>
      <c r="B17" s="9"/>
      <c r="C17" s="12">
        <f>AVERAGE(C2:C15)</f>
        <v>11.864285714285716</v>
      </c>
      <c r="D17" s="11"/>
      <c r="E17" s="11"/>
      <c r="F17" s="11"/>
    </row>
    <row r="18" spans="1:6" x14ac:dyDescent="0.25">
      <c r="A18" s="9" t="s">
        <v>38</v>
      </c>
      <c r="B18" s="9"/>
      <c r="C18" s="13">
        <f>_xlfn.STDEV.S(C2:C15)/SQRT(COUNT(C2:C15))</f>
        <v>5.0465264644464032</v>
      </c>
      <c r="D18" s="11"/>
      <c r="E18" s="11"/>
      <c r="F18" s="11"/>
    </row>
  </sheetData>
  <mergeCells count="2">
    <mergeCell ref="A18:B18"/>
    <mergeCell ref="A17:B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F5E17-711F-4FD7-BABE-E3D0CE8BF507}">
  <dimension ref="A1:I17"/>
  <sheetViews>
    <sheetView showGridLines="0" zoomScaleNormal="100" workbookViewId="0"/>
  </sheetViews>
  <sheetFormatPr defaultRowHeight="15" x14ac:dyDescent="0.25"/>
  <cols>
    <col min="1" max="1" width="10.42578125" bestFit="1" customWidth="1"/>
    <col min="2" max="2" width="21" bestFit="1" customWidth="1"/>
    <col min="3" max="3" width="17.85546875" bestFit="1" customWidth="1"/>
    <col min="4" max="4" width="21" bestFit="1" customWidth="1"/>
    <col min="5" max="5" width="12.28515625" bestFit="1" customWidth="1"/>
    <col min="6" max="6" width="15.42578125" bestFit="1" customWidth="1"/>
    <col min="7" max="7" width="2.42578125" customWidth="1"/>
    <col min="8" max="8" width="16.85546875" bestFit="1" customWidth="1"/>
    <col min="9" max="9" width="6.85546875" customWidth="1"/>
  </cols>
  <sheetData>
    <row r="1" spans="1:9" x14ac:dyDescent="0.25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H1" s="4" t="s">
        <v>14</v>
      </c>
      <c r="I1" s="4"/>
    </row>
    <row r="2" spans="1:9" x14ac:dyDescent="0.25">
      <c r="A2" s="1" t="s">
        <v>19</v>
      </c>
      <c r="B2" s="1">
        <v>10.3</v>
      </c>
      <c r="C2" s="1">
        <v>18.2</v>
      </c>
      <c r="D2" s="1">
        <v>1380</v>
      </c>
      <c r="E2" s="1" t="s">
        <v>20</v>
      </c>
      <c r="F2" s="1" t="s">
        <v>33</v>
      </c>
    </row>
    <row r="3" spans="1:9" x14ac:dyDescent="0.25">
      <c r="A3" s="1" t="s">
        <v>22</v>
      </c>
      <c r="B3" s="1">
        <v>3.6</v>
      </c>
      <c r="C3" s="1">
        <v>-4.7</v>
      </c>
      <c r="D3" s="1">
        <v>2262</v>
      </c>
      <c r="E3" s="1" t="s">
        <v>23</v>
      </c>
      <c r="F3" s="1" t="s">
        <v>24</v>
      </c>
      <c r="H3" t="s">
        <v>0</v>
      </c>
      <c r="I3">
        <v>10.007142857142856</v>
      </c>
    </row>
    <row r="4" spans="1:9" x14ac:dyDescent="0.25">
      <c r="A4" s="1" t="s">
        <v>25</v>
      </c>
      <c r="B4" s="1">
        <v>2</v>
      </c>
      <c r="C4" s="1">
        <v>-16.8</v>
      </c>
      <c r="D4" s="1">
        <v>264</v>
      </c>
      <c r="E4" s="1" t="s">
        <v>26</v>
      </c>
      <c r="F4" s="1" t="s">
        <v>24</v>
      </c>
      <c r="H4" t="s">
        <v>1</v>
      </c>
      <c r="I4">
        <v>3.8087156308487913</v>
      </c>
    </row>
    <row r="5" spans="1:9" x14ac:dyDescent="0.25">
      <c r="A5" s="1" t="s">
        <v>22</v>
      </c>
      <c r="B5" s="1">
        <v>8.1999999999999993</v>
      </c>
      <c r="C5" s="1">
        <v>1.6</v>
      </c>
      <c r="D5" s="1">
        <v>2768</v>
      </c>
      <c r="E5" s="1" t="s">
        <v>20</v>
      </c>
      <c r="F5" s="1" t="s">
        <v>27</v>
      </c>
      <c r="H5" t="s">
        <v>2</v>
      </c>
      <c r="I5">
        <v>8.9499999999999993</v>
      </c>
    </row>
    <row r="6" spans="1:9" x14ac:dyDescent="0.25">
      <c r="A6" s="1" t="s">
        <v>22</v>
      </c>
      <c r="B6" s="1">
        <v>13.3</v>
      </c>
      <c r="C6" s="1">
        <v>-0.3</v>
      </c>
      <c r="D6" s="1">
        <v>1567</v>
      </c>
      <c r="E6" s="1" t="s">
        <v>28</v>
      </c>
      <c r="F6" s="1" t="s">
        <v>21</v>
      </c>
      <c r="H6" t="s">
        <v>3</v>
      </c>
      <c r="I6" t="e">
        <v>#N/A</v>
      </c>
    </row>
    <row r="7" spans="1:9" x14ac:dyDescent="0.25">
      <c r="A7" s="1" t="s">
        <v>29</v>
      </c>
      <c r="B7" s="1">
        <v>-1.5</v>
      </c>
      <c r="C7" s="1">
        <v>9.1999999999999993</v>
      </c>
      <c r="D7" s="1">
        <v>1352</v>
      </c>
      <c r="E7" s="1" t="s">
        <v>26</v>
      </c>
      <c r="F7" s="1" t="s">
        <v>21</v>
      </c>
      <c r="H7" t="s">
        <v>4</v>
      </c>
      <c r="I7">
        <v>14.250908974286752</v>
      </c>
    </row>
    <row r="8" spans="1:9" x14ac:dyDescent="0.25">
      <c r="A8" s="1" t="s">
        <v>25</v>
      </c>
      <c r="B8" s="1">
        <v>12.1</v>
      </c>
      <c r="C8" s="1">
        <v>4.8</v>
      </c>
      <c r="D8" s="1">
        <v>2227</v>
      </c>
      <c r="E8" s="1" t="s">
        <v>23</v>
      </c>
      <c r="F8" s="1" t="s">
        <v>27</v>
      </c>
      <c r="H8" t="s">
        <v>5</v>
      </c>
      <c r="I8">
        <v>203.08840659340666</v>
      </c>
    </row>
    <row r="9" spans="1:9" x14ac:dyDescent="0.25">
      <c r="A9" s="1" t="s">
        <v>25</v>
      </c>
      <c r="B9" s="1">
        <v>9.5</v>
      </c>
      <c r="C9" s="1">
        <v>29.6</v>
      </c>
      <c r="D9" s="1">
        <v>2895</v>
      </c>
      <c r="E9" s="1" t="s">
        <v>23</v>
      </c>
      <c r="F9" s="1" t="s">
        <v>21</v>
      </c>
      <c r="H9" t="s">
        <v>6</v>
      </c>
      <c r="I9">
        <v>1.2712868589700292</v>
      </c>
    </row>
    <row r="10" spans="1:9" x14ac:dyDescent="0.25">
      <c r="A10" s="1" t="s">
        <v>25</v>
      </c>
      <c r="B10" s="1">
        <v>27</v>
      </c>
      <c r="C10" s="1">
        <v>20.6</v>
      </c>
      <c r="D10" s="1">
        <v>1695</v>
      </c>
      <c r="E10" s="1" t="s">
        <v>30</v>
      </c>
      <c r="F10" s="1" t="s">
        <v>21</v>
      </c>
      <c r="H10" t="s">
        <v>7</v>
      </c>
      <c r="I10">
        <v>7.4128384856727847E-2</v>
      </c>
    </row>
    <row r="11" spans="1:9" x14ac:dyDescent="0.25">
      <c r="A11" s="1" t="s">
        <v>22</v>
      </c>
      <c r="B11" s="1">
        <v>8.4</v>
      </c>
      <c r="C11" s="1">
        <v>4.9000000000000004</v>
      </c>
      <c r="D11" s="1">
        <v>1362</v>
      </c>
      <c r="E11" s="1" t="s">
        <v>31</v>
      </c>
      <c r="F11" s="1" t="s">
        <v>24</v>
      </c>
      <c r="H11" t="s">
        <v>8</v>
      </c>
      <c r="I11">
        <v>59.1</v>
      </c>
    </row>
    <row r="12" spans="1:9" x14ac:dyDescent="0.25">
      <c r="A12" s="1" t="s">
        <v>19</v>
      </c>
      <c r="B12" s="1">
        <v>2.1</v>
      </c>
      <c r="C12" s="1">
        <v>-8.3000000000000007</v>
      </c>
      <c r="D12" s="1">
        <v>1722</v>
      </c>
      <c r="E12" s="1" t="s">
        <v>32</v>
      </c>
      <c r="F12" s="1" t="s">
        <v>21</v>
      </c>
      <c r="H12" t="s">
        <v>9</v>
      </c>
      <c r="I12">
        <v>-20.399999999999999</v>
      </c>
    </row>
    <row r="13" spans="1:9" x14ac:dyDescent="0.25">
      <c r="A13" s="1" t="s">
        <v>25</v>
      </c>
      <c r="B13" s="1">
        <v>38.700000000000003</v>
      </c>
      <c r="C13" s="1">
        <v>29.4</v>
      </c>
      <c r="D13" s="1">
        <v>2840</v>
      </c>
      <c r="E13" s="1" t="s">
        <v>20</v>
      </c>
      <c r="F13" s="1" t="s">
        <v>33</v>
      </c>
      <c r="H13" t="s">
        <v>10</v>
      </c>
      <c r="I13">
        <v>38.700000000000003</v>
      </c>
    </row>
    <row r="14" spans="1:9" x14ac:dyDescent="0.25">
      <c r="A14" s="1" t="s">
        <v>22</v>
      </c>
      <c r="B14" s="1">
        <v>-20.399999999999999</v>
      </c>
      <c r="C14" s="1">
        <v>22.1</v>
      </c>
      <c r="D14" s="1">
        <v>591</v>
      </c>
      <c r="E14" s="1" t="s">
        <v>30</v>
      </c>
      <c r="F14" s="1" t="s">
        <v>27</v>
      </c>
      <c r="H14" t="s">
        <v>11</v>
      </c>
      <c r="I14">
        <v>140.1</v>
      </c>
    </row>
    <row r="15" spans="1:9" ht="15.75" thickBot="1" x14ac:dyDescent="0.3">
      <c r="A15" s="1" t="s">
        <v>29</v>
      </c>
      <c r="B15" s="1">
        <v>26.8</v>
      </c>
      <c r="C15" s="1">
        <v>55.8</v>
      </c>
      <c r="D15" s="1">
        <v>1898</v>
      </c>
      <c r="E15" s="1" t="s">
        <v>32</v>
      </c>
      <c r="F15" s="1" t="s">
        <v>27</v>
      </c>
      <c r="H15" s="3" t="s">
        <v>12</v>
      </c>
      <c r="I15" s="3">
        <v>14</v>
      </c>
    </row>
    <row r="17" spans="3:3" x14ac:dyDescent="0.25">
      <c r="C17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B23B-3448-4411-AAEF-9DDC0FFD64D3}">
  <dimension ref="A1:F17"/>
  <sheetViews>
    <sheetView showGridLines="0" zoomScaleNormal="100" workbookViewId="0"/>
  </sheetViews>
  <sheetFormatPr defaultRowHeight="15" x14ac:dyDescent="0.25"/>
  <cols>
    <col min="1" max="1" width="10.42578125" bestFit="1" customWidth="1"/>
    <col min="2" max="2" width="21" bestFit="1" customWidth="1"/>
    <col min="3" max="3" width="17.85546875" bestFit="1" customWidth="1"/>
    <col min="4" max="4" width="21" bestFit="1" customWidth="1"/>
    <col min="5" max="5" width="12.28515625" bestFit="1" customWidth="1"/>
    <col min="6" max="6" width="15.42578125" bestFit="1" customWidth="1"/>
  </cols>
  <sheetData>
    <row r="1" spans="1:6" x14ac:dyDescent="0.25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</row>
    <row r="2" spans="1:6" x14ac:dyDescent="0.25">
      <c r="A2" s="1" t="s">
        <v>19</v>
      </c>
      <c r="B2" s="1">
        <v>10.3</v>
      </c>
      <c r="C2" s="1">
        <v>18.2</v>
      </c>
      <c r="D2" s="1">
        <v>1380</v>
      </c>
      <c r="E2" s="1" t="s">
        <v>20</v>
      </c>
      <c r="F2" s="1" t="s">
        <v>33</v>
      </c>
    </row>
    <row r="3" spans="1:6" x14ac:dyDescent="0.25">
      <c r="A3" s="1" t="s">
        <v>22</v>
      </c>
      <c r="B3" s="1">
        <v>3.6</v>
      </c>
      <c r="C3" s="1">
        <v>-4.7</v>
      </c>
      <c r="D3" s="1">
        <v>2262</v>
      </c>
      <c r="E3" s="1" t="s">
        <v>23</v>
      </c>
      <c r="F3" s="1" t="s">
        <v>24</v>
      </c>
    </row>
    <row r="4" spans="1:6" x14ac:dyDescent="0.25">
      <c r="A4" s="1" t="s">
        <v>25</v>
      </c>
      <c r="B4" s="1">
        <v>2</v>
      </c>
      <c r="C4" s="1">
        <v>-16.8</v>
      </c>
      <c r="D4" s="1">
        <v>264</v>
      </c>
      <c r="E4" s="1" t="s">
        <v>26</v>
      </c>
      <c r="F4" s="1" t="s">
        <v>24</v>
      </c>
    </row>
    <row r="5" spans="1:6" x14ac:dyDescent="0.25">
      <c r="A5" s="1" t="s">
        <v>22</v>
      </c>
      <c r="B5" s="1">
        <v>8.1999999999999993</v>
      </c>
      <c r="C5" s="1">
        <v>1.6</v>
      </c>
      <c r="D5" s="1">
        <v>2768</v>
      </c>
      <c r="E5" s="1" t="s">
        <v>20</v>
      </c>
      <c r="F5" s="1" t="s">
        <v>27</v>
      </c>
    </row>
    <row r="6" spans="1:6" x14ac:dyDescent="0.25">
      <c r="A6" s="1" t="s">
        <v>22</v>
      </c>
      <c r="B6" s="1">
        <v>13.3</v>
      </c>
      <c r="C6" s="1">
        <v>-0.3</v>
      </c>
      <c r="D6" s="1">
        <v>1567</v>
      </c>
      <c r="E6" s="1" t="s">
        <v>28</v>
      </c>
      <c r="F6" s="1" t="s">
        <v>21</v>
      </c>
    </row>
    <row r="7" spans="1:6" x14ac:dyDescent="0.25">
      <c r="A7" s="1" t="s">
        <v>29</v>
      </c>
      <c r="B7" s="1">
        <v>-1.5</v>
      </c>
      <c r="C7" s="1">
        <v>9.1999999999999993</v>
      </c>
      <c r="D7" s="1">
        <v>1352</v>
      </c>
      <c r="E7" s="1" t="s">
        <v>26</v>
      </c>
      <c r="F7" s="1" t="s">
        <v>21</v>
      </c>
    </row>
    <row r="8" spans="1:6" x14ac:dyDescent="0.25">
      <c r="A8" s="1" t="s">
        <v>25</v>
      </c>
      <c r="B8" s="1">
        <v>12.1</v>
      </c>
      <c r="C8" s="1">
        <v>4.8</v>
      </c>
      <c r="D8" s="1">
        <v>2227</v>
      </c>
      <c r="E8" s="1" t="s">
        <v>23</v>
      </c>
      <c r="F8" s="1" t="s">
        <v>27</v>
      </c>
    </row>
    <row r="9" spans="1:6" x14ac:dyDescent="0.25">
      <c r="A9" s="1" t="s">
        <v>25</v>
      </c>
      <c r="B9" s="1">
        <v>9.5</v>
      </c>
      <c r="C9" s="1">
        <v>29.6</v>
      </c>
      <c r="D9" s="1">
        <v>2895</v>
      </c>
      <c r="E9" s="1" t="s">
        <v>23</v>
      </c>
      <c r="F9" s="1" t="s">
        <v>21</v>
      </c>
    </row>
    <row r="10" spans="1:6" x14ac:dyDescent="0.25">
      <c r="A10" s="1" t="s">
        <v>25</v>
      </c>
      <c r="B10" s="1">
        <v>27</v>
      </c>
      <c r="C10" s="1">
        <v>20.6</v>
      </c>
      <c r="D10" s="1">
        <v>1695</v>
      </c>
      <c r="E10" s="1" t="s">
        <v>30</v>
      </c>
      <c r="F10" s="1" t="s">
        <v>21</v>
      </c>
    </row>
    <row r="11" spans="1:6" x14ac:dyDescent="0.25">
      <c r="A11" s="1" t="s">
        <v>22</v>
      </c>
      <c r="B11" s="1">
        <v>8.4</v>
      </c>
      <c r="C11" s="1">
        <v>4.9000000000000004</v>
      </c>
      <c r="D11" s="1">
        <v>1362</v>
      </c>
      <c r="E11" s="1" t="s">
        <v>31</v>
      </c>
      <c r="F11" s="1" t="s">
        <v>24</v>
      </c>
    </row>
    <row r="12" spans="1:6" x14ac:dyDescent="0.25">
      <c r="A12" s="1" t="s">
        <v>19</v>
      </c>
      <c r="B12" s="1">
        <v>2.1</v>
      </c>
      <c r="C12" s="1">
        <v>-8.3000000000000007</v>
      </c>
      <c r="D12" s="1">
        <v>1722</v>
      </c>
      <c r="E12" s="1" t="s">
        <v>32</v>
      </c>
      <c r="F12" s="1" t="s">
        <v>21</v>
      </c>
    </row>
    <row r="13" spans="1:6" x14ac:dyDescent="0.25">
      <c r="A13" s="1" t="s">
        <v>25</v>
      </c>
      <c r="B13" s="1">
        <v>38.700000000000003</v>
      </c>
      <c r="C13" s="1">
        <v>29.4</v>
      </c>
      <c r="D13" s="1">
        <v>2840</v>
      </c>
      <c r="E13" s="1" t="s">
        <v>20</v>
      </c>
      <c r="F13" s="1" t="s">
        <v>33</v>
      </c>
    </row>
    <row r="14" spans="1:6" x14ac:dyDescent="0.25">
      <c r="A14" s="1" t="s">
        <v>22</v>
      </c>
      <c r="B14" s="1">
        <v>-20.399999999999999</v>
      </c>
      <c r="C14" s="1">
        <v>22.1</v>
      </c>
      <c r="D14" s="1">
        <v>591</v>
      </c>
      <c r="E14" s="1" t="s">
        <v>30</v>
      </c>
      <c r="F14" s="1" t="s">
        <v>27</v>
      </c>
    </row>
    <row r="15" spans="1:6" x14ac:dyDescent="0.25">
      <c r="A15" s="1" t="s">
        <v>29</v>
      </c>
      <c r="B15" s="1">
        <v>26.8</v>
      </c>
      <c r="C15" s="1">
        <v>55.8</v>
      </c>
      <c r="D15" s="1">
        <v>1898</v>
      </c>
      <c r="E15" s="1" t="s">
        <v>32</v>
      </c>
      <c r="F15" s="1" t="s">
        <v>27</v>
      </c>
    </row>
    <row r="17" spans="3:3" x14ac:dyDescent="0.25">
      <c r="C17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F08F9-D65B-4957-A33A-62311D1A79E1}">
  <dimension ref="A3:C17"/>
  <sheetViews>
    <sheetView showGridLines="0" workbookViewId="0">
      <selection activeCell="A3" sqref="A3"/>
    </sheetView>
  </sheetViews>
  <sheetFormatPr defaultRowHeight="15" x14ac:dyDescent="0.25"/>
  <cols>
    <col min="1" max="1" width="13.140625" bestFit="1" customWidth="1"/>
    <col min="2" max="2" width="31.42578125" bestFit="1" customWidth="1"/>
  </cols>
  <sheetData>
    <row r="3" spans="1:2" x14ac:dyDescent="0.25">
      <c r="A3" s="5" t="s">
        <v>34</v>
      </c>
      <c r="B3" t="s">
        <v>37</v>
      </c>
    </row>
    <row r="4" spans="1:2" x14ac:dyDescent="0.25">
      <c r="A4" s="6" t="s">
        <v>29</v>
      </c>
      <c r="B4" s="14">
        <v>1625</v>
      </c>
    </row>
    <row r="5" spans="1:2" x14ac:dyDescent="0.25">
      <c r="A5" s="6" t="s">
        <v>22</v>
      </c>
      <c r="B5" s="14">
        <v>1710</v>
      </c>
    </row>
    <row r="6" spans="1:2" x14ac:dyDescent="0.25">
      <c r="A6" s="6" t="s">
        <v>19</v>
      </c>
      <c r="B6" s="14">
        <v>1551</v>
      </c>
    </row>
    <row r="7" spans="1:2" x14ac:dyDescent="0.25">
      <c r="A7" s="6" t="s">
        <v>25</v>
      </c>
      <c r="B7" s="14">
        <v>1984.2</v>
      </c>
    </row>
    <row r="8" spans="1:2" x14ac:dyDescent="0.25">
      <c r="A8" s="6" t="s">
        <v>35</v>
      </c>
      <c r="B8" s="14">
        <v>1773.0714285714287</v>
      </c>
    </row>
    <row r="17" spans="3:3" x14ac:dyDescent="0.25">
      <c r="C17" s="8"/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FA001-6878-4D85-B4C0-7EF8179826A3}">
  <dimension ref="A1:F17"/>
  <sheetViews>
    <sheetView showGridLines="0" zoomScaleNormal="100" workbookViewId="0"/>
  </sheetViews>
  <sheetFormatPr defaultRowHeight="15" x14ac:dyDescent="0.25"/>
  <cols>
    <col min="1" max="1" width="10.42578125" bestFit="1" customWidth="1"/>
    <col min="2" max="2" width="21" bestFit="1" customWidth="1"/>
    <col min="3" max="3" width="17.85546875" bestFit="1" customWidth="1"/>
    <col min="4" max="4" width="21" bestFit="1" customWidth="1"/>
    <col min="5" max="5" width="12.28515625" bestFit="1" customWidth="1"/>
    <col min="6" max="6" width="15.42578125" bestFit="1" customWidth="1"/>
  </cols>
  <sheetData>
    <row r="1" spans="1:6" x14ac:dyDescent="0.25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</row>
    <row r="2" spans="1:6" x14ac:dyDescent="0.25">
      <c r="A2" s="1" t="s">
        <v>19</v>
      </c>
      <c r="B2" s="1">
        <v>10.3</v>
      </c>
      <c r="C2" s="1">
        <v>18.2</v>
      </c>
      <c r="D2" s="1">
        <v>1380</v>
      </c>
      <c r="E2" s="1" t="s">
        <v>20</v>
      </c>
      <c r="F2" s="1" t="s">
        <v>33</v>
      </c>
    </row>
    <row r="3" spans="1:6" x14ac:dyDescent="0.25">
      <c r="A3" s="1" t="s">
        <v>22</v>
      </c>
      <c r="B3" s="1">
        <v>3.6</v>
      </c>
      <c r="C3" s="1">
        <v>-4.7</v>
      </c>
      <c r="D3" s="1">
        <v>2262</v>
      </c>
      <c r="E3" s="1" t="s">
        <v>23</v>
      </c>
      <c r="F3" s="1" t="s">
        <v>24</v>
      </c>
    </row>
    <row r="4" spans="1:6" x14ac:dyDescent="0.25">
      <c r="A4" s="1" t="s">
        <v>25</v>
      </c>
      <c r="B4" s="1">
        <v>2</v>
      </c>
      <c r="C4" s="1">
        <v>-16.8</v>
      </c>
      <c r="D4" s="1">
        <v>264</v>
      </c>
      <c r="E4" s="1" t="s">
        <v>26</v>
      </c>
      <c r="F4" s="1" t="s">
        <v>24</v>
      </c>
    </row>
    <row r="5" spans="1:6" x14ac:dyDescent="0.25">
      <c r="A5" s="1" t="s">
        <v>22</v>
      </c>
      <c r="B5" s="1">
        <v>8.1999999999999993</v>
      </c>
      <c r="C5" s="1">
        <v>1.6</v>
      </c>
      <c r="D5" s="1">
        <v>2768</v>
      </c>
      <c r="E5" s="1" t="s">
        <v>20</v>
      </c>
      <c r="F5" s="1" t="s">
        <v>27</v>
      </c>
    </row>
    <row r="6" spans="1:6" x14ac:dyDescent="0.25">
      <c r="A6" s="1" t="s">
        <v>22</v>
      </c>
      <c r="B6" s="1">
        <v>13.3</v>
      </c>
      <c r="C6" s="1">
        <v>-0.3</v>
      </c>
      <c r="D6" s="1">
        <v>1567</v>
      </c>
      <c r="E6" s="1" t="s">
        <v>28</v>
      </c>
      <c r="F6" s="1" t="s">
        <v>21</v>
      </c>
    </row>
    <row r="7" spans="1:6" x14ac:dyDescent="0.25">
      <c r="A7" s="1" t="s">
        <v>29</v>
      </c>
      <c r="B7" s="1">
        <v>-1.5</v>
      </c>
      <c r="C7" s="1">
        <v>9.1999999999999993</v>
      </c>
      <c r="D7" s="1">
        <v>1352</v>
      </c>
      <c r="E7" s="1" t="s">
        <v>26</v>
      </c>
      <c r="F7" s="1" t="s">
        <v>21</v>
      </c>
    </row>
    <row r="8" spans="1:6" x14ac:dyDescent="0.25">
      <c r="A8" s="1" t="s">
        <v>25</v>
      </c>
      <c r="B8" s="1">
        <v>12.1</v>
      </c>
      <c r="C8" s="1">
        <v>4.8</v>
      </c>
      <c r="D8" s="1">
        <v>2227</v>
      </c>
      <c r="E8" s="1" t="s">
        <v>23</v>
      </c>
      <c r="F8" s="1" t="s">
        <v>27</v>
      </c>
    </row>
    <row r="9" spans="1:6" x14ac:dyDescent="0.25">
      <c r="A9" s="1" t="s">
        <v>25</v>
      </c>
      <c r="B9" s="1">
        <v>9.5</v>
      </c>
      <c r="C9" s="1">
        <v>29.6</v>
      </c>
      <c r="D9" s="1">
        <v>2895</v>
      </c>
      <c r="E9" s="1" t="s">
        <v>23</v>
      </c>
      <c r="F9" s="1" t="s">
        <v>21</v>
      </c>
    </row>
    <row r="10" spans="1:6" x14ac:dyDescent="0.25">
      <c r="A10" s="1" t="s">
        <v>25</v>
      </c>
      <c r="B10" s="1">
        <v>27</v>
      </c>
      <c r="C10" s="1">
        <v>20.6</v>
      </c>
      <c r="D10" s="1">
        <v>1695</v>
      </c>
      <c r="E10" s="1" t="s">
        <v>30</v>
      </c>
      <c r="F10" s="1" t="s">
        <v>21</v>
      </c>
    </row>
    <row r="11" spans="1:6" x14ac:dyDescent="0.25">
      <c r="A11" s="1" t="s">
        <v>22</v>
      </c>
      <c r="B11" s="1">
        <v>8.4</v>
      </c>
      <c r="C11" s="1">
        <v>4.9000000000000004</v>
      </c>
      <c r="D11" s="1">
        <v>1362</v>
      </c>
      <c r="E11" s="1" t="s">
        <v>31</v>
      </c>
      <c r="F11" s="1" t="s">
        <v>24</v>
      </c>
    </row>
    <row r="12" spans="1:6" x14ac:dyDescent="0.25">
      <c r="A12" s="1" t="s">
        <v>19</v>
      </c>
      <c r="B12" s="1">
        <v>2.1</v>
      </c>
      <c r="C12" s="1">
        <v>-8.3000000000000007</v>
      </c>
      <c r="D12" s="1">
        <v>1722</v>
      </c>
      <c r="E12" s="1" t="s">
        <v>32</v>
      </c>
      <c r="F12" s="1" t="s">
        <v>21</v>
      </c>
    </row>
    <row r="13" spans="1:6" x14ac:dyDescent="0.25">
      <c r="A13" s="1" t="s">
        <v>25</v>
      </c>
      <c r="B13" s="1">
        <v>38.700000000000003</v>
      </c>
      <c r="C13" s="1">
        <v>29.4</v>
      </c>
      <c r="D13" s="1">
        <v>2840</v>
      </c>
      <c r="E13" s="1" t="s">
        <v>20</v>
      </c>
      <c r="F13" s="1" t="s">
        <v>33</v>
      </c>
    </row>
    <row r="14" spans="1:6" x14ac:dyDescent="0.25">
      <c r="A14" s="1" t="s">
        <v>22</v>
      </c>
      <c r="B14" s="1">
        <v>-20.399999999999999</v>
      </c>
      <c r="C14" s="1">
        <v>22.1</v>
      </c>
      <c r="D14" s="1">
        <v>591</v>
      </c>
      <c r="E14" s="1" t="s">
        <v>30</v>
      </c>
      <c r="F14" s="1" t="s">
        <v>27</v>
      </c>
    </row>
    <row r="15" spans="1:6" x14ac:dyDescent="0.25">
      <c r="A15" s="1" t="s">
        <v>29</v>
      </c>
      <c r="B15" s="1">
        <v>26.8</v>
      </c>
      <c r="C15" s="1">
        <v>55.8</v>
      </c>
      <c r="D15" s="1">
        <v>1898</v>
      </c>
      <c r="E15" s="1" t="s">
        <v>32</v>
      </c>
      <c r="F15" s="1" t="s">
        <v>27</v>
      </c>
    </row>
    <row r="17" spans="1:3" x14ac:dyDescent="0.25">
      <c r="A17" s="9" t="s">
        <v>36</v>
      </c>
      <c r="B17" s="9"/>
      <c r="C17" s="7">
        <f>STEYX(C2:C15,B2:B15)</f>
        <v>17.558139637780407</v>
      </c>
    </row>
  </sheetData>
  <mergeCells count="1">
    <mergeCell ref="A17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Standard Error with Functions</vt:lpstr>
      <vt:lpstr>Data Analysis ToolPak</vt:lpstr>
      <vt:lpstr>Standard Error Bars</vt:lpstr>
      <vt:lpstr>Pivot Table and Chart</vt:lpstr>
      <vt:lpstr>Standard Error of 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2025-05-01T09:41:15Z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2024-08-07T06:06:44Z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60619a6c-899a-4d0d-b231-616780aa1199</vt:lpwstr>
  </property>
  <property fmtid="{D5CDD505-2E9C-101B-9397-08002B2CF9AE}" pid="8" name="MSIP_Label_defa4170-0d19-0005-0004-bc88714345d2_ContentBits">
    <vt:lpwstr>0</vt:lpwstr>
  </property>
</Properties>
</file>