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pivot table grand total at top\"/>
    </mc:Choice>
  </mc:AlternateContent>
  <xr:revisionPtr revIDLastSave="0" documentId="13_ncr:1_{90B14319-F4F9-4C5B-A2C8-D738C4E65DC5}" xr6:coauthVersionLast="47" xr6:coauthVersionMax="47" xr10:uidLastSave="{00000000-0000-0000-0000-000000000000}"/>
  <bookViews>
    <workbookView xWindow="-120" yWindow="-120" windowWidth="20730" windowHeight="11310" xr2:uid="{8EE7AC07-D87D-427F-8942-97E4E1721093}"/>
  </bookViews>
  <sheets>
    <sheet name="PivotSheetColumn" sheetId="2" r:id="rId1"/>
    <sheet name="DataSheetColumn" sheetId="1" r:id="rId2"/>
    <sheet name="PivotSheetCopyPaste" sheetId="4" r:id="rId3"/>
    <sheet name="PivotSheet2Table" sheetId="5" r:id="rId4"/>
    <sheet name="PivotSheetXLOOKUP" sheetId="6" r:id="rId5"/>
    <sheet name="PivotTableMAX" sheetId="8" r:id="rId6"/>
    <sheet name="PivotSheetDataModel" sheetId="7" r:id="rId7"/>
    <sheet name="DataSheet" sheetId="3" r:id="rId8"/>
  </sheets>
  <definedNames>
    <definedName name="_xlcn.WorksheetConnection_GrandTotal.xlsxTable21" hidden="1">Table2[]</definedName>
  </definedNames>
  <calcPr calcId="191029"/>
  <pivotCaches>
    <pivotCache cacheId="0" r:id="rId9"/>
    <pivotCache cacheId="27" r:id="rId10"/>
    <pivotCache cacheId="25" r:id="rId11"/>
    <pivotCache cacheId="80" r:id="rId1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2" name="Table2" connection="WorksheetConnection_GrandTotal.xlsx!Table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 l="1"/>
  <c r="B2" i="6"/>
  <c r="B2" i="4"/>
  <c r="B2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581FE8-FDB8-4CA5-B1DD-297459CF9C5C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A2B211FC-62E8-45A3-9615-AA06F3EC9349}" name="WorksheetConnection_GrandTotal.xlsx!Table2" type="102" refreshedVersion="8" minRefreshableVersion="5">
    <extLst>
      <ext xmlns:x15="http://schemas.microsoft.com/office/spreadsheetml/2010/11/main" uri="{DE250136-89BD-433C-8126-D09CA5730AF9}">
        <x15:connection id="Table2">
          <x15:rangePr sourceName="_xlcn.WorksheetConnection_GrandTotal.xlsxTable2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[Measures].[Sum of Price ($)]"/>
  </metadataStrings>
  <mdxMetadata count="1">
    <mdx n="0" f="v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<sst xmlns="http://schemas.openxmlformats.org/spreadsheetml/2006/main" count="215" uniqueCount="39">
  <si>
    <t>Property ID</t>
  </si>
  <si>
    <t>City</t>
  </si>
  <si>
    <t>Type</t>
  </si>
  <si>
    <t>Price ($)</t>
  </si>
  <si>
    <t>Listed By</t>
  </si>
  <si>
    <t>PROP1000</t>
  </si>
  <si>
    <t>Glasgow</t>
  </si>
  <si>
    <t>House</t>
  </si>
  <si>
    <t>Charlotte White</t>
  </si>
  <si>
    <t>PROP1001</t>
  </si>
  <si>
    <t>Sydney</t>
  </si>
  <si>
    <t>Sophie Walker</t>
  </si>
  <si>
    <t>PROP1002</t>
  </si>
  <si>
    <t>Hamilton</t>
  </si>
  <si>
    <t>Apartment</t>
  </si>
  <si>
    <t>Jack Anderson</t>
  </si>
  <si>
    <t>PROP1003</t>
  </si>
  <si>
    <t>Vancouver</t>
  </si>
  <si>
    <t>Condo</t>
  </si>
  <si>
    <t>PROP1004</t>
  </si>
  <si>
    <t>New York</t>
  </si>
  <si>
    <t>Ruby Scott</t>
  </si>
  <si>
    <t>PROP1005</t>
  </si>
  <si>
    <t>Perth</t>
  </si>
  <si>
    <t>Lucas King</t>
  </si>
  <si>
    <t>PROP1006</t>
  </si>
  <si>
    <t>PROP1007</t>
  </si>
  <si>
    <t>Birmingham</t>
  </si>
  <si>
    <t>Chloe Allen</t>
  </si>
  <si>
    <t>PROP1008</t>
  </si>
  <si>
    <t>PROP1009</t>
  </si>
  <si>
    <t>PROP1010</t>
  </si>
  <si>
    <t>Ava Martin</t>
  </si>
  <si>
    <t>PROP1011</t>
  </si>
  <si>
    <t>Los Angeles</t>
  </si>
  <si>
    <t>Row Labels</t>
  </si>
  <si>
    <t>Grand Total</t>
  </si>
  <si>
    <t>Sum of Price ($)</t>
  </si>
  <si>
    <t>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</si>
</sst>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7" xfId="0" applyFont="1" applyBorder="1" applyAlignment="1">
      <alignment vertical="center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/>
    <xf numFmtId="0" fontId="0" fillId="0" borderId="0" xfId="0" applyNumberFormat="1"/>
    <xf numFmtId="0" fontId="5" fillId="3" borderId="10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right"/>
    </xf>
    <xf numFmtId="0" fontId="5" fillId="3" borderId="10" xfId="0" applyNumberFormat="1" applyFont="1" applyFill="1" applyBorder="1"/>
  </cellXfs>
  <cellStyles count="1">
    <cellStyle name="Normal" xfId="0" builtinId="0"/>
  </cellStyles>
  <dxfs count="34">
    <dxf>
      <alignment horizontal="right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ThisWorkBookDataModel">
      <tp t="e">
        <v>#N/A</v>
        <stp>1</stp>
        <tr r="B2" s="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sa" refreshedDate="45816.48488773148" createdVersion="8" refreshedVersion="8" minRefreshableVersion="3" recordCount="12" xr:uid="{04B50279-0F2C-492D-A32F-3E381F4C589E}">
  <cacheSource type="worksheet">
    <worksheetSource name="Table1"/>
  </cacheSource>
  <cacheFields count="6">
    <cacheField name="Property ID" numFmtId="0">
      <sharedItems count="12">
        <s v="PROP1000"/>
        <s v="PROP1001"/>
        <s v="PROP1002"/>
        <s v="PROP1003"/>
        <s v="PROP1004"/>
        <s v="PROP1005"/>
        <s v="PROP1006"/>
        <s v="PROP1007"/>
        <s v="PROP1008"/>
        <s v="PROP1009"/>
        <s v="PROP1010"/>
        <s v="PROP1011"/>
      </sharedItems>
    </cacheField>
    <cacheField name="City" numFmtId="0">
      <sharedItems count="8">
        <s v="Glasgow"/>
        <s v="Sydney"/>
        <s v="Hamilton"/>
        <s v="Vancouver"/>
        <s v="New York"/>
        <s v="Perth"/>
        <s v="Birmingham"/>
        <s v="Los Angeles"/>
      </sharedItems>
    </cacheField>
    <cacheField name="Type" numFmtId="0">
      <sharedItems count="3">
        <s v="House"/>
        <s v="Apartment"/>
        <s v="Condo"/>
      </sharedItems>
    </cacheField>
    <cacheField name="Price ($)" numFmtId="0">
      <sharedItems containsSemiMixedTypes="0" containsString="0" containsNumber="1" containsInteger="1" minValue="157180" maxValue="482299"/>
    </cacheField>
    <cacheField name="Listed By" numFmtId="0">
      <sharedItems count="7">
        <s v="Charlotte White"/>
        <s v="Sophie Walker"/>
        <s v="Jack Anderson"/>
        <s v="Ruby Scott"/>
        <s v="Lucas King"/>
        <s v="Chloe Allen"/>
        <s v="Ava Martin"/>
      </sharedItems>
    </cacheField>
    <cacheField name="GT" numFmtId="0">
      <sharedItems containsMixedTypes="1" containsNumber="1" containsInteger="1" minValue="4328475" maxValue="4328475" count="2">
        <s v="Grand Total"/>
        <n v="4328475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sa" refreshedDate="45816.499795254633" createdVersion="8" refreshedVersion="8" minRefreshableVersion="3" recordCount="12" xr:uid="{5ACAA88A-0E51-4C55-84E8-EF00602C84AC}">
  <cacheSource type="worksheet">
    <worksheetSource name="Table2"/>
  </cacheSource>
  <cacheFields count="5">
    <cacheField name="Property ID" numFmtId="0">
      <sharedItems count="12">
        <s v="PROP1000"/>
        <s v="PROP1001"/>
        <s v="PROP1002"/>
        <s v="PROP1003"/>
        <s v="PROP1004"/>
        <s v="PROP1005"/>
        <s v="PROP1006"/>
        <s v="PROP1007"/>
        <s v="PROP1008"/>
        <s v="PROP1009"/>
        <s v="PROP1010"/>
        <s v="PROP1011"/>
      </sharedItems>
    </cacheField>
    <cacheField name="City" numFmtId="0">
      <sharedItems count="8">
        <s v="Glasgow"/>
        <s v="Sydney"/>
        <s v="Hamilton"/>
        <s v="Vancouver"/>
        <s v="New York"/>
        <s v="Perth"/>
        <s v="Birmingham"/>
        <s v="Los Angeles"/>
      </sharedItems>
    </cacheField>
    <cacheField name="Type" numFmtId="0">
      <sharedItems count="3">
        <s v="House"/>
        <s v="Apartment"/>
        <s v="Condo"/>
      </sharedItems>
    </cacheField>
    <cacheField name="Price ($)" numFmtId="0">
      <sharedItems containsSemiMixedTypes="0" containsString="0" containsNumber="1" containsInteger="1" minValue="157180" maxValue="482299"/>
    </cacheField>
    <cacheField name="Listed By" numFmtId="0">
      <sharedItems count="7">
        <s v="Charlotte White"/>
        <s v="Sophie Walker"/>
        <s v="Jack Anderson"/>
        <s v="Ruby Scott"/>
        <s v="Lucas King"/>
        <s v="Chloe Allen"/>
        <s v="Ava Marti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Utsa" refreshedDate="45819.416964351854" backgroundQuery="1" createdVersion="3" refreshedVersion="8" minRefreshableVersion="3" recordCount="0" tupleCache="1" supportSubquery="1" supportAdvancedDrill="1" xr:uid="{E674BA6E-A461-48FA-8243-D86F4F6F874E}">
  <cacheSource type="external" connectionId="1"/>
  <cacheFields count="5">
    <cacheField name="[Measures].[MeasuresLevel]" caption="MeasuresLevel" numFmtId="0">
      <sharedItems count="1">
        <s v="[Measures].[Sum of Price ($)]" c="Sum of Price ($)"/>
      </sharedItems>
    </cacheField>
    <cacheField name="[Table2].[Property ID].[Property ID]" caption="Property ID" numFmtId="0" hierarchy="1" level="1">
      <sharedItems count="12">
        <s v="[Table2].[Property ID].&amp;[PROP1000]" c="PROP1000"/>
        <s v="[Table2].[Property ID].&amp;[PROP1001]" c="PROP1001"/>
        <s v="[Table2].[Property ID].&amp;[PROP1002]" c="PROP1002"/>
        <s v="[Table2].[Property ID].&amp;[PROP1003]" c="PROP1003"/>
        <s v="[Table2].[Property ID].&amp;[PROP1004]" c="PROP1004"/>
        <s v="[Table2].[Property ID].&amp;[PROP1005]" c="PROP1005"/>
        <s v="[Table2].[Property ID].&amp;[PROP1006]" c="PROP1006"/>
        <s v="[Table2].[Property ID].&amp;[PROP1007]" c="PROP1007"/>
        <s v="[Table2].[Property ID].&amp;[PROP1008]" c="PROP1008"/>
        <s v="[Table2].[Property ID].&amp;[PROP1009]" c="PROP1009"/>
        <s v="[Table2].[Property ID].&amp;[PROP1010]" c="PROP1010"/>
        <s v="[Table2].[Property ID].&amp;[PROP1011]" c="PROP1011"/>
      </sharedItems>
    </cacheField>
    <cacheField name="[Table2].[City].[City]" caption="City" numFmtId="0" hierarchy="2" level="1">
      <sharedItems count="8">
        <s v="[Table2].[City].&amp;[Glasgow]" c="Glasgow"/>
        <s v="[Table2].[City].&amp;[Sydney]" c="Sydney"/>
        <s v="[Table2].[City].&amp;[Hamilton]" c="Hamilton"/>
        <s v="[Table2].[City].&amp;[Vancouver]" c="Vancouver"/>
        <s v="[Table2].[City].&amp;[New York]" c="New York"/>
        <s v="[Table2].[City].&amp;[Perth]" c="Perth"/>
        <s v="[Table2].[City].&amp;[Birmingham]" c="Birmingham"/>
        <s v="[Table2].[City].&amp;[Los Angeles]" c="Los Angeles"/>
      </sharedItems>
    </cacheField>
    <cacheField name="[Table2].[Type].[Type]" caption="Type" numFmtId="0" hierarchy="3" level="1">
      <sharedItems count="3">
        <s v="[Table2].[Type].&amp;[House]" c="House"/>
        <s v="[Table2].[Type].&amp;[Apartment]" c="Apartment"/>
        <s v="[Table2].[Type].&amp;[Condo]" c="Condo"/>
      </sharedItems>
    </cacheField>
    <cacheField name="[Table2].[Listed By].[Listed By]" caption="Listed By" numFmtId="0" hierarchy="5" level="1">
      <sharedItems count="7">
        <s v="[Table2].[Listed By].&amp;[Charlotte White]" c="Charlotte White"/>
        <s v="[Table2].[Listed By].&amp;[Sophie Walker]" c="Sophie Walker"/>
        <s v="[Table2].[Listed By].&amp;[Jack Anderson]" c="Jack Anderson"/>
        <s v="[Table2].[Listed By].&amp;[Ruby Scott]" c="Ruby Scott"/>
        <s v="[Table2].[Listed By].&amp;[Lucas King]" c="Lucas King"/>
        <s v="[Table2].[Listed By].&amp;[Chloe Allen]" c="Chloe Allen"/>
        <s v="[Table2].[Listed By].&amp;[Ava Martin]" c="Ava Martin"/>
      </sharedItems>
    </cacheField>
  </cacheFields>
  <cacheHierarchies count="9">
    <cacheHierarchy uniqueName="[Measures]" caption="Measures" attribute="1" keyAttribute="1" defaultMemberUniqueName="[Measures].[__No measures defined]" dimensionUniqueName="[Measures]" displayFolder="" measures="1" count="1" memberValueDatatype="130" unbalanced="0">
      <fieldsUsage count="1">
        <fieldUsage x="0"/>
      </fieldsUsage>
    </cacheHierarchy>
    <cacheHierarchy uniqueName="[Table2].[Property ID]" caption="Property ID" attribute="1" defaultMemberUniqueName="[Table2].[Property ID].[All]" allUniqueName="[Table2].[Property ID].[All]" allCaption="All" dimensionUniqueName="[Table2]" displayFolder="" count="2" memberValueDatatype="130" unbalanced="0">
      <fieldsUsage count="2">
        <fieldUsage x="-1"/>
        <fieldUsage x="1"/>
      </fieldsUsage>
    </cacheHierarchy>
    <cacheHierarchy uniqueName="[Table2].[City]" caption="City" attribute="1" defaultMemberUniqueName="[Table2].[City].[All]" allUniqueName="[Table2].[City].[All]" dimensionUniqueName="[Table2]" displayFolder="" count="2" memberValueDatatype="130" unbalanced="0">
      <fieldsUsage count="2">
        <fieldUsage x="-1"/>
        <fieldUsage x="2"/>
      </fieldsUsage>
    </cacheHierarchy>
    <cacheHierarchy uniqueName="[Table2].[Type]" caption="Type" attribute="1" defaultMemberUniqueName="[Table2].[Type].[All]" allUniqueName="[Table2].[Type].[All]" dimensionUniqueName="[Table2]" displayFolder="" count="2" memberValueDatatype="130" unbalanced="0">
      <fieldsUsage count="2">
        <fieldUsage x="-1"/>
        <fieldUsage x="3"/>
      </fieldsUsage>
    </cacheHierarchy>
    <cacheHierarchy uniqueName="[Table2].[Price ($)]" caption="Price ($)" attribute="1" defaultMemberUniqueName="[Table2].[Price ($)].[All]" allUniqueName="[Table2].[Price ($)].[All]" dimensionUniqueName="[Table2]" displayFolder="" count="2" memberValueDatatype="20" unbalanced="0"/>
    <cacheHierarchy uniqueName="[Table2].[Listed By]" caption="Listed By" attribute="1" defaultMemberUniqueName="[Table2].[Listed By].[All]" allUniqueName="[Table2].[Listed By].[All]" dimensionUniqueName="[Table2]" displayFolder="" count="2" memberValueDatatype="130" unbalanced="0">
      <fieldsUsage count="2">
        <fieldUsage x="-1"/>
        <fieldUsage x="4"/>
      </fieldsUsage>
    </cacheHierarchy>
    <cacheHierarchy uniqueName="[Measures].[__XL_Count Table2]" caption="__XL_Count Table2" measure="1" displayFolder="" measureGroup="Table2" count="0" hidden="1"/>
    <cacheHierarchy uniqueName="[Measures].[__No measures defined]" caption="__No measures defined" measure="1" displayFolder="" count="0" hidden="1"/>
    <cacheHierarchy uniqueName="[Measures].[Sum of Price ($)]" caption="Sum of Price ($)" measure="1" displayFolder="" measureGroup="Table2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tupleCache>
    <entries count="14">
      <n v="345579">
        <tpls c="5">
          <tpl fld="0" item="0"/>
          <tpl fld="1" item="1"/>
          <tpl fld="2" item="1"/>
          <tpl fld="3" item="0"/>
          <tpl fld="4" item="1"/>
        </tpls>
      </n>
      <n v="451642">
        <tpls c="5">
          <tpl fld="0" item="0"/>
          <tpl fld="1" item="3"/>
          <tpl fld="2" item="3"/>
          <tpl fld="3" item="2"/>
          <tpl fld="4" item="0"/>
        </tpls>
      </n>
      <n v="482299">
        <tpls c="5">
          <tpl fld="0" item="0"/>
          <tpl fld="1" item="6"/>
          <tpl fld="2" item="4"/>
          <tpl fld="3" item="2"/>
          <tpl fld="4" item="2"/>
        </tpls>
      </n>
      <n v="452803">
        <tpls c="5">
          <tpl fld="0" item="0"/>
          <tpl fld="1" item="10"/>
          <tpl fld="2" item="6"/>
          <tpl fld="3" item="2"/>
          <tpl fld="4" item="6"/>
        </tpls>
      </n>
      <n v="251213">
        <tpls c="5">
          <tpl fld="0" item="0"/>
          <tpl fld="1" item="2"/>
          <tpl fld="2" item="2"/>
          <tpl fld="3" item="1"/>
          <tpl fld="4" item="2"/>
        </tpls>
      </n>
      <n v="157180">
        <tpls c="5">
          <tpl fld="0" item="0"/>
          <tpl fld="1" item="5"/>
          <tpl fld="2" item="5"/>
          <tpl fld="3" item="1"/>
          <tpl fld="4" item="4"/>
        </tpls>
      </n>
      <n v="457060">
        <tpls c="5">
          <tpl fld="0" item="0"/>
          <tpl fld="1" item="0"/>
          <tpl fld="2" item="0"/>
          <tpl fld="3" item="0"/>
          <tpl fld="4" item="0"/>
        </tpls>
      </n>
      <n v="334197">
        <tpls c="5">
          <tpl fld="0" item="0"/>
          <tpl fld="1" item="7"/>
          <tpl fld="2" item="6"/>
          <tpl fld="3" item="1"/>
          <tpl fld="4" item="5"/>
        </tpls>
      </n>
      <n v="258915">
        <tpls c="5">
          <tpl fld="0" item="0"/>
          <tpl fld="1" item="8"/>
          <tpl fld="2" item="0"/>
          <tpl fld="3" item="2"/>
          <tpl fld="4" item="3"/>
        </tpls>
      </n>
      <n v="370567">
        <tpls c="5">
          <tpl fld="0" item="0"/>
          <tpl fld="1" item="9"/>
          <tpl fld="2" item="5"/>
          <tpl fld="3" item="2"/>
          <tpl fld="4" item="3"/>
        </tpls>
      </n>
      <n v="476642">
        <tpls c="5">
          <tpl fld="0" item="0"/>
          <tpl fld="1" item="11"/>
          <tpl fld="2" item="7"/>
          <tpl fld="3" item="1"/>
          <tpl fld="4" item="1"/>
        </tpls>
      </n>
      <n v="4328475">
        <tpls c="2">
          <tpl fld="0" item="0"/>
          <tpl hier="1" item="4294967295"/>
        </tpls>
      </n>
      <n v="290378">
        <tpls c="5">
          <tpl fld="0" item="0"/>
          <tpl fld="1" item="4"/>
          <tpl fld="2" item="4"/>
          <tpl fld="3" item="1"/>
          <tpl fld="4" item="3"/>
        </tpls>
      </n>
      <n v="4328475">
        <tpls c="1">
          <tpl fld="0" item="0"/>
        </tpls>
      </n>
    </entries>
    <queryCache count="33">
      <query mdx="[Measures].[Sum of Price ($)]">
        <tpls c="1">
          <tpl fld="0" item="0"/>
        </tpls>
      </query>
      <query mdx="[Table2].[Property ID].&amp;[PROP1000]">
        <tpls c="1">
          <tpl fld="1" item="0"/>
        </tpls>
      </query>
      <query mdx="[Table2].[City].&amp;[Glasgow]">
        <tpls c="1">
          <tpl fld="2" item="0"/>
        </tpls>
      </query>
      <query mdx="[Table2].[Type].&amp;[House]">
        <tpls c="1">
          <tpl fld="3" item="0"/>
        </tpls>
      </query>
      <query mdx="[Table2].[Listed By].&amp;[Charlotte White]">
        <tpls c="1">
          <tpl fld="4" item="0"/>
        </tpls>
      </query>
      <query mdx="[Table2].[Property ID].&amp;[PROP1001]">
        <tpls c="1">
          <tpl fld="1" item="1"/>
        </tpls>
      </query>
      <query mdx="[Table2].[City].&amp;[Sydney]">
        <tpls c="1">
          <tpl fld="2" item="1"/>
        </tpls>
      </query>
      <query mdx="[Table2].[Listed By].&amp;[Sophie Walker]">
        <tpls c="1">
          <tpl fld="4" item="1"/>
        </tpls>
      </query>
      <query mdx="[Table2].[Property ID].&amp;[PROP1002]">
        <tpls c="1">
          <tpl fld="1" item="2"/>
        </tpls>
      </query>
      <query mdx="[Table2].[City].&amp;[Hamilton]">
        <tpls c="1">
          <tpl fld="2" item="2"/>
        </tpls>
      </query>
      <query mdx="[Table2].[Type].&amp;[Apartment]">
        <tpls c="1">
          <tpl fld="3" item="1"/>
        </tpls>
      </query>
      <query mdx="[Table2].[Listed By].&amp;[Jack Anderson]">
        <tpls c="1">
          <tpl fld="4" item="2"/>
        </tpls>
      </query>
      <query mdx="[Table2].[Property ID].&amp;[PROP1003]">
        <tpls c="1">
          <tpl fld="1" item="3"/>
        </tpls>
      </query>
      <query mdx="[Table2].[City].&amp;[Vancouver]">
        <tpls c="1">
          <tpl fld="2" item="3"/>
        </tpls>
      </query>
      <query mdx="[Table2].[Type].&amp;[Condo]">
        <tpls c="1">
          <tpl fld="3" item="2"/>
        </tpls>
      </query>
      <query mdx="[Table2].[Property ID].&amp;[PROP1004]">
        <tpls c="1">
          <tpl fld="1" item="4"/>
        </tpls>
      </query>
      <query mdx="[Table2].[City].&amp;[New York]">
        <tpls c="1">
          <tpl fld="2" item="4"/>
        </tpls>
      </query>
      <query mdx="[Table2].[Listed By].&amp;[Ruby Scott]">
        <tpls c="1">
          <tpl fld="4" item="3"/>
        </tpls>
      </query>
      <query mdx="[Table2].[Property ID].&amp;[PROP1005]">
        <tpls c="1">
          <tpl fld="1" item="5"/>
        </tpls>
      </query>
      <query mdx="[Table2].[City].&amp;[Perth]">
        <tpls c="1">
          <tpl fld="2" item="5"/>
        </tpls>
      </query>
      <query mdx="[Table2].[Listed By].&amp;[Lucas King]">
        <tpls c="1">
          <tpl fld="4" item="4"/>
        </tpls>
      </query>
      <query mdx="[Table2].[Property ID].&amp;[PROP1006]">
        <tpls c="1">
          <tpl fld="1" item="6"/>
        </tpls>
      </query>
      <query mdx="[Table2].[Property ID].&amp;[PROP1007]">
        <tpls c="1">
          <tpl fld="1" item="7"/>
        </tpls>
      </query>
      <query mdx="[Table2].[City].&amp;[Birmingham]">
        <tpls c="1">
          <tpl fld="2" item="6"/>
        </tpls>
      </query>
      <query mdx="[Table2].[Listed By].&amp;[Chloe Allen]">
        <tpls c="1">
          <tpl fld="4" item="5"/>
        </tpls>
      </query>
      <query mdx="[Table2].[Property ID].&amp;[PROP1008]">
        <tpls c="1">
          <tpl fld="1" item="8"/>
        </tpls>
      </query>
      <query mdx="[Table2].[Property ID].&amp;[PROP1009]">
        <tpls c="1">
          <tpl fld="1" item="9"/>
        </tpls>
      </query>
      <query mdx="[Table2].[Property ID].&amp;[PROP1010]">
        <tpls c="1">
          <tpl fld="1" item="10"/>
        </tpls>
      </query>
      <query mdx="[Table2].[Listed By].&amp;[Ava Martin]">
        <tpls c="1">
          <tpl fld="4" item="6"/>
        </tpls>
      </query>
      <query mdx="[Table2].[Property ID].&amp;[PROP1011]">
        <tpls c="1">
          <tpl fld="1" item="11"/>
        </tpls>
      </query>
      <query mdx="[Table2].[City].&amp;[Los Angeles]">
        <tpls c="1">
          <tpl fld="2" item="7"/>
        </tpls>
      </query>
      <query mdx="[Table2].[Property ID].[All]">
        <tpls c="1">
          <tpl hier="1" item="4294967295"/>
        </tpls>
      </query>
      <query mdx="Grand Total"/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sa" refreshedDate="45819.434536921297" backgroundQuery="1" createdVersion="8" refreshedVersion="8" minRefreshableVersion="3" recordCount="0" supportSubquery="1" supportAdvancedDrill="1" xr:uid="{2036B391-0F1B-4C4F-8215-B7A3FBF13B3F}">
  <cacheSource type="external" connectionId="1"/>
  <cacheFields count="5">
    <cacheField name="[Table2].[Property ID].[Property ID]" caption="Property ID" numFmtId="0" level="1">
      <sharedItems count="12">
        <s v="PROP1000"/>
        <s v="PROP1001"/>
        <s v="PROP1002"/>
        <s v="PROP1003"/>
        <s v="PROP1004"/>
        <s v="PROP1005"/>
        <s v="PROP1006"/>
        <s v="PROP1007"/>
        <s v="PROP1008"/>
        <s v="PROP1009"/>
        <s v="PROP1010"/>
        <s v="PROP1011"/>
      </sharedItems>
    </cacheField>
    <cacheField name="[Table2].[City].[City]" caption="City" numFmtId="0" hierarchy="1" level="1">
      <sharedItems count="1">
        <s v="Los Angeles"/>
      </sharedItems>
    </cacheField>
    <cacheField name="[Table2].[Type].[Type]" caption="Type" numFmtId="0" hierarchy="2" level="1">
      <sharedItems count="1">
        <s v="Apartment"/>
      </sharedItems>
    </cacheField>
    <cacheField name="[Measures].[Sum of Price ($)]" caption="Sum of Price ($)" numFmtId="0" hierarchy="7" level="32767"/>
    <cacheField name="[Table2].[Listed By].[Listed By]" caption="Listed By" numFmtId="0" hierarchy="4" level="1">
      <sharedItems count="1">
        <s v="Sophie Walker"/>
      </sharedItems>
    </cacheField>
  </cacheFields>
  <cacheHierarchies count="8">
    <cacheHierarchy uniqueName="[Table2].[Property ID]" caption="Property ID" attribute="1" defaultMemberUniqueName="[Table2].[Property ID].[All]" allUniqueName="[Table2].[Property ID].[All]" dimensionUniqueName="[Table2]" displayFolder="" count="2" memberValueDatatype="130" unbalanced="0">
      <fieldsUsage count="2">
        <fieldUsage x="-1"/>
        <fieldUsage x="0"/>
      </fieldsUsage>
    </cacheHierarchy>
    <cacheHierarchy uniqueName="[Table2].[City]" caption="City" attribute="1" defaultMemberUniqueName="[Table2].[City].[All]" allUniqueName="[Table2].[City].[All]" dimensionUniqueName="[Table2]" displayFolder="" count="2" memberValueDatatype="130" unbalanced="0">
      <fieldsUsage count="2">
        <fieldUsage x="-1"/>
        <fieldUsage x="1"/>
      </fieldsUsage>
    </cacheHierarchy>
    <cacheHierarchy uniqueName="[Table2].[Type]" caption="Type" attribute="1" defaultMemberUniqueName="[Table2].[Type].[All]" allUniqueName="[Table2].[Type].[All]" dimensionUniqueName="[Table2]" displayFolder="" count="2" memberValueDatatype="130" unbalanced="0">
      <fieldsUsage count="2">
        <fieldUsage x="-1"/>
        <fieldUsage x="2"/>
      </fieldsUsage>
    </cacheHierarchy>
    <cacheHierarchy uniqueName="[Table2].[Price ($)]" caption="Price ($)" attribute="1" defaultMemberUniqueName="[Table2].[Price ($)].[All]" allUniqueName="[Table2].[Price ($)].[All]" dimensionUniqueName="[Table2]" displayFolder="" count="0" memberValueDatatype="20" unbalanced="0"/>
    <cacheHierarchy uniqueName="[Table2].[Listed By]" caption="Listed By" attribute="1" defaultMemberUniqueName="[Table2].[Listed By].[All]" allUniqueName="[Table2].[Listed By].[All]" dimensionUniqueName="[Table2]" displayFolder="" count="2" memberValueDatatype="130" unbalanced="0">
      <fieldsUsage count="2">
        <fieldUsage x="-1"/>
        <fieldUsage x="4"/>
      </fieldsUsage>
    </cacheHierarchy>
    <cacheHierarchy uniqueName="[Measures].[__XL_Count Table2]" caption="__XL_Count Table2" measure="1" displayFolder="" measureGroup="Table2" count="0" hidden="1"/>
    <cacheHierarchy uniqueName="[Measures].[__No measures defined]" caption="__No measures defined" measure="1" displayFolder="" count="0" hidden="1"/>
    <cacheHierarchy uniqueName="[Measures].[Sum of Price ($)]" caption="Sum of Price ($)" measure="1" displayFolder="" measureGroup="Table2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Table2" uniqueName="[Table2]" caption="Table2"/>
  </dimensions>
  <measureGroups count="1">
    <measureGroup name="Table2" caption="Table2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457060"/>
    <x v="0"/>
    <x v="0"/>
  </r>
  <r>
    <x v="1"/>
    <x v="1"/>
    <x v="0"/>
    <n v="345579"/>
    <x v="1"/>
    <x v="0"/>
  </r>
  <r>
    <x v="2"/>
    <x v="2"/>
    <x v="1"/>
    <n v="251213"/>
    <x v="2"/>
    <x v="0"/>
  </r>
  <r>
    <x v="3"/>
    <x v="3"/>
    <x v="2"/>
    <n v="451642"/>
    <x v="0"/>
    <x v="0"/>
  </r>
  <r>
    <x v="4"/>
    <x v="4"/>
    <x v="1"/>
    <n v="290378"/>
    <x v="3"/>
    <x v="0"/>
  </r>
  <r>
    <x v="5"/>
    <x v="5"/>
    <x v="1"/>
    <n v="157180"/>
    <x v="4"/>
    <x v="0"/>
  </r>
  <r>
    <x v="6"/>
    <x v="4"/>
    <x v="2"/>
    <n v="482299"/>
    <x v="2"/>
    <x v="0"/>
  </r>
  <r>
    <x v="7"/>
    <x v="6"/>
    <x v="1"/>
    <n v="334197"/>
    <x v="5"/>
    <x v="0"/>
  </r>
  <r>
    <x v="8"/>
    <x v="0"/>
    <x v="2"/>
    <n v="258915"/>
    <x v="3"/>
    <x v="0"/>
  </r>
  <r>
    <x v="9"/>
    <x v="5"/>
    <x v="2"/>
    <n v="370567"/>
    <x v="3"/>
    <x v="0"/>
  </r>
  <r>
    <x v="10"/>
    <x v="6"/>
    <x v="2"/>
    <n v="452803"/>
    <x v="6"/>
    <x v="0"/>
  </r>
  <r>
    <x v="11"/>
    <x v="7"/>
    <x v="1"/>
    <n v="476642"/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457060"/>
    <x v="0"/>
  </r>
  <r>
    <x v="1"/>
    <x v="1"/>
    <x v="0"/>
    <n v="345579"/>
    <x v="1"/>
  </r>
  <r>
    <x v="2"/>
    <x v="2"/>
    <x v="1"/>
    <n v="251213"/>
    <x v="2"/>
  </r>
  <r>
    <x v="3"/>
    <x v="3"/>
    <x v="2"/>
    <n v="451642"/>
    <x v="0"/>
  </r>
  <r>
    <x v="4"/>
    <x v="4"/>
    <x v="1"/>
    <n v="290378"/>
    <x v="3"/>
  </r>
  <r>
    <x v="5"/>
    <x v="5"/>
    <x v="1"/>
    <n v="157180"/>
    <x v="4"/>
  </r>
  <r>
    <x v="6"/>
    <x v="4"/>
    <x v="2"/>
    <n v="482299"/>
    <x v="2"/>
  </r>
  <r>
    <x v="7"/>
    <x v="6"/>
    <x v="1"/>
    <n v="334197"/>
    <x v="5"/>
  </r>
  <r>
    <x v="8"/>
    <x v="0"/>
    <x v="2"/>
    <n v="258915"/>
    <x v="3"/>
  </r>
  <r>
    <x v="9"/>
    <x v="5"/>
    <x v="2"/>
    <n v="370567"/>
    <x v="3"/>
  </r>
  <r>
    <x v="10"/>
    <x v="6"/>
    <x v="2"/>
    <n v="452803"/>
    <x v="6"/>
  </r>
  <r>
    <x v="11"/>
    <x v="7"/>
    <x v="1"/>
    <n v="47664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ECDCF2-3FEA-4014-BA02-5D07F47153F9}" name="PivotTable1" cacheId="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>
  <location ref="A3:B16" firstHeaderRow="1" firstDataRow="1" firstDataCol="1"/>
  <pivotFields count="6">
    <pivotField axis="axisRow" showAl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/>
      </items>
    </pivotField>
    <pivotField axis="axisRow" showAll="0">
      <items count="9">
        <item x="2"/>
        <item x="5"/>
        <item x="1"/>
        <item x="6"/>
        <item x="0"/>
        <item x="7"/>
        <item x="4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  <pivotField dataField="1" showAll="0"/>
    <pivotField axis="axisRow" showAll="0">
      <items count="8">
        <item x="6"/>
        <item x="0"/>
        <item x="5"/>
        <item x="2"/>
        <item x="4"/>
        <item x="3"/>
        <item x="1"/>
        <item t="default"/>
      </items>
    </pivotField>
    <pivotField axis="axisRow" showAll="0">
      <items count="3">
        <item m="1" x="1"/>
        <item x="0"/>
        <item t="default"/>
      </items>
    </pivotField>
  </pivotFields>
  <rowFields count="5">
    <field x="5"/>
    <field x="0"/>
    <field x="1"/>
    <field x="2"/>
    <field x="4"/>
  </rowFields>
  <rowItems count="13"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</rowItems>
  <colItems count="1">
    <i/>
  </colItems>
  <dataFields count="1">
    <dataField name="Sum of Price ($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937065-7803-4946-815A-9AE98988451C}" name="PivotTable2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6" firstHeaderRow="1" firstDataRow="1" firstDataCol="1"/>
  <pivotFields count="5">
    <pivotField axis="axisRow" showAl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 sd="0"/>
      </items>
    </pivotField>
    <pivotField axis="axisRow" showAll="0">
      <items count="9">
        <item x="2"/>
        <item x="5"/>
        <item x="1"/>
        <item x="6"/>
        <item x="0"/>
        <item x="7"/>
        <item x="4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  <pivotField dataField="1" showAll="0"/>
    <pivotField axis="axisRow" showAll="0">
      <items count="8">
        <item x="6"/>
        <item x="0"/>
        <item x="5"/>
        <item x="2"/>
        <item x="4"/>
        <item x="3"/>
        <item x="1"/>
        <item t="default"/>
      </items>
    </pivotField>
  </pivotFields>
  <rowFields count="4">
    <field x="0"/>
    <field x="1"/>
    <field x="2"/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Price ($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7BBDD5-995C-403C-9D71-30359432872D}" name="PivotTable2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1:B2" firstHeaderRow="1" firstDataRow="1" firstDataCol="0"/>
  <pivotFields count="5">
    <pivotField showAl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/>
      </items>
    </pivotField>
    <pivotField showAll="0">
      <items count="9">
        <item x="2"/>
        <item x="5"/>
        <item x="1"/>
        <item x="6"/>
        <item x="0"/>
        <item x="7"/>
        <item x="4"/>
        <item x="3"/>
        <item t="default"/>
      </items>
    </pivotField>
    <pivotField showAll="0">
      <items count="4">
        <item x="1"/>
        <item x="2"/>
        <item x="0"/>
        <item t="default"/>
      </items>
    </pivotField>
    <pivotField dataField="1" showAll="0"/>
    <pivotField showAll="0">
      <items count="8">
        <item x="6"/>
        <item x="0"/>
        <item x="5"/>
        <item x="2"/>
        <item x="4"/>
        <item x="3"/>
        <item x="1"/>
        <item t="default"/>
      </items>
    </pivotField>
  </pivotFields>
  <rowItems count="1">
    <i/>
  </rowItems>
  <colItems count="1">
    <i/>
  </colItems>
  <dataFields count="1">
    <dataField name="Sum of Price ($)" fld="3" baseField="0" baseItem="0"/>
  </dataFields>
  <formats count="2"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650603-BD86-4183-9F6C-17D61F8F60E2}" name="PivotTable1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6" firstHeaderRow="1" firstDataRow="1" firstDataCol="1"/>
  <pivotFields count="5">
    <pivotField axis="axisRow" showAl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/>
      </items>
    </pivotField>
    <pivotField axis="axisRow" showAll="0">
      <items count="9">
        <item x="2"/>
        <item x="5"/>
        <item x="1"/>
        <item x="6"/>
        <item x="0"/>
        <item x="7"/>
        <item x="4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  <pivotField dataField="1" showAll="0"/>
    <pivotField axis="axisRow" showAll="0">
      <items count="8">
        <item x="6"/>
        <item x="0"/>
        <item x="5"/>
        <item x="2"/>
        <item x="4"/>
        <item x="3"/>
        <item x="1"/>
        <item t="default"/>
      </items>
    </pivotField>
  </pivotFields>
  <rowFields count="4">
    <field x="0"/>
    <field x="1"/>
    <field x="2"/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Price ($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FEFB96-DAD7-4632-B291-F7B411F6EF4C}" name="PivotTable3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6" firstHeaderRow="1" firstDataRow="1" firstDataCol="1"/>
  <pivotFields count="5">
    <pivotField axis="axisRow" showAl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/>
      </items>
    </pivotField>
    <pivotField axis="axisRow" showAll="0">
      <items count="9">
        <item x="2"/>
        <item x="5"/>
        <item x="1"/>
        <item x="6"/>
        <item x="0"/>
        <item x="7"/>
        <item x="4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  <pivotField dataField="1" showAll="0"/>
    <pivotField axis="axisRow" showAll="0">
      <items count="8">
        <item x="6"/>
        <item x="0"/>
        <item x="5"/>
        <item x="2"/>
        <item x="4"/>
        <item x="3"/>
        <item x="1"/>
        <item t="default"/>
      </items>
    </pivotField>
  </pivotFields>
  <rowFields count="4">
    <field x="0"/>
    <field x="1"/>
    <field x="2"/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Price ($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EFBF3F-D7CE-4A89-AE02-0B7AC2080AB7}" name="PivotTable5" cacheId="2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6" firstHeaderRow="1" firstDataRow="1" firstDataCol="1"/>
  <pivotFields count="5">
    <pivotField axis="axisRow" showAll="0">
      <items count="1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/>
      </items>
    </pivotField>
    <pivotField axis="axisRow" showAll="0">
      <items count="9">
        <item x="2"/>
        <item x="5"/>
        <item x="1"/>
        <item x="6"/>
        <item x="0"/>
        <item x="7"/>
        <item x="4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  <pivotField dataField="1" showAll="0"/>
    <pivotField axis="axisRow" showAll="0">
      <items count="8">
        <item x="6"/>
        <item x="0"/>
        <item x="5"/>
        <item x="2"/>
        <item x="4"/>
        <item x="3"/>
        <item x="1"/>
        <item t="default"/>
      </items>
    </pivotField>
  </pivotFields>
  <rowFields count="4">
    <field x="0"/>
    <field x="1"/>
    <field x="2"/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Price ($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3557AB-374B-4E34-B062-09A84C9397B2}" name="PivotTable4" cacheId="80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outline="1" outlineData="1" multipleFieldFilters="0">
  <location ref="A3:B16" firstHeaderRow="1" firstDataRow="1" firstDataCol="1"/>
  <pivotFields count="5">
    <pivotField axis="axisRow" allDrilled="1" subtotalTop="0" showAll="0" dataSourceSort="1" defaultSubtotal="0" defaultAttributeDrillState="1">
      <items count="12">
        <item x="0" e="0"/>
        <item x="1" e="0"/>
        <item x="2" e="0"/>
        <item x="3" e="0"/>
        <item x="4" e="0"/>
        <item x="5" e="0"/>
        <item x="6" e="0"/>
        <item x="7" e="0"/>
        <item x="8" e="0"/>
        <item x="9" e="0"/>
        <item x="10" e="0"/>
        <item x="11" e="0"/>
      </items>
    </pivotField>
    <pivotField axis="axisRow" allDrilled="1" subtotalTop="0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1">
        <item x="0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1">
        <item x="0"/>
      </items>
    </pivotField>
  </pivotFields>
  <rowFields count="4">
    <field x="0"/>
    <field x="1"/>
    <field x="2"/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Price ($)" fld="3" baseField="0" baseItem="0"/>
  </dataFields>
  <pivotHierarchies count="8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4">
    <rowHierarchyUsage hierarchyUsage="0"/>
    <rowHierarchyUsage hierarchyUsage="1"/>
    <rowHierarchyUsage hierarchyUsage="2"/>
    <rowHierarchyUsage hierarchyUsage="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GrandTotal.xlsx!Table2">
        <x15:activeTabTopLevelEntity name="[Table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08EB2B-1372-44E3-B76F-FAF8814EE990}" name="Table1" displayName="Table1" ref="A1:F13" totalsRowShown="0" headerRowDxfId="33" dataDxfId="31" headerRowBorderDxfId="32" tableBorderDxfId="30" totalsRowBorderDxfId="29">
  <autoFilter ref="A1:F13" xr:uid="{3108EB2B-1372-44E3-B76F-FAF8814EE990}"/>
  <tableColumns count="6">
    <tableColumn id="1" xr3:uid="{A35106F2-64F7-4404-86A2-9DF663E477E2}" name="Property ID" dataDxfId="28" totalsRowDxfId="27"/>
    <tableColumn id="2" xr3:uid="{B88D7F4F-F37E-4470-8CFF-EE749183499A}" name="City" dataDxfId="26" totalsRowDxfId="25"/>
    <tableColumn id="3" xr3:uid="{E59E646A-DE11-4371-981A-5C52B33296FC}" name="Type" dataDxfId="24" totalsRowDxfId="23"/>
    <tableColumn id="4" xr3:uid="{15216015-26DA-40B3-B6B5-14DB3C651F40}" name="Price ($)" dataDxfId="22" totalsRowDxfId="21"/>
    <tableColumn id="5" xr3:uid="{888C77B5-03A3-405E-A734-EA865F6B4067}" name="Listed By" dataDxfId="20" totalsRowDxfId="19"/>
    <tableColumn id="6" xr3:uid="{44E4C317-AF3E-44D5-BD1C-93CF5B34B074}" name="GT" dataDxfId="18" totalsRow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C8DD879-4FE9-4DBA-B822-CE64BE980D92}" name="Table2" displayName="Table2" ref="A1:E13" headerRowDxfId="16" dataDxfId="14" headerRowBorderDxfId="15" tableBorderDxfId="13" totalsRowBorderDxfId="12">
  <autoFilter ref="A1:E13" xr:uid="{3108EB2B-1372-44E3-B76F-FAF8814EE990}"/>
  <tableColumns count="5">
    <tableColumn id="1" xr3:uid="{3C75388C-134A-42A2-8DF8-689139C0CD59}" name="Property ID" totalsRowLabel="Total" dataDxfId="11" totalsRowDxfId="10"/>
    <tableColumn id="2" xr3:uid="{1501043C-C1B7-4295-83D5-3298E56BC0FC}" name="City" dataDxfId="9" totalsRowDxfId="8"/>
    <tableColumn id="3" xr3:uid="{E4062A19-2D69-4085-B174-776C959CD1CB}" name="Type" dataDxfId="7" totalsRowDxfId="6"/>
    <tableColumn id="4" xr3:uid="{DAAC4FB0-BB21-4BF1-BC4C-9ADDDA1D7E1E}" name="Price ($)" dataDxfId="5" totalsRowDxfId="4"/>
    <tableColumn id="5" xr3:uid="{838C8C3D-7F28-416C-84F4-B7E9EA407B9C}" name="Listed By" totalsRowFunction="count" dataDxfId="3" totalsRow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3DBCD-4E9A-495C-BE4A-AC8063E87DB5}">
  <dimension ref="A3:B16"/>
  <sheetViews>
    <sheetView showGridLines="0" tabSelected="1" zoomScaleNormal="100" workbookViewId="0">
      <selection activeCell="B4" sqref="B4"/>
    </sheetView>
  </sheetViews>
  <sheetFormatPr defaultRowHeight="15" x14ac:dyDescent="0.25"/>
  <cols>
    <col min="1" max="1" width="15" bestFit="1" customWidth="1"/>
    <col min="2" max="2" width="15.28515625" bestFit="1" customWidth="1"/>
    <col min="3" max="3" width="10.140625" bestFit="1" customWidth="1"/>
  </cols>
  <sheetData>
    <row r="3" spans="1:2" x14ac:dyDescent="0.25">
      <c r="A3" s="11" t="s">
        <v>35</v>
      </c>
      <c r="B3" t="s">
        <v>37</v>
      </c>
    </row>
    <row r="4" spans="1:2" x14ac:dyDescent="0.25">
      <c r="A4" s="12" t="s">
        <v>36</v>
      </c>
      <c r="B4">
        <v>4328475</v>
      </c>
    </row>
    <row r="5" spans="1:2" x14ac:dyDescent="0.25">
      <c r="A5" s="13" t="s">
        <v>5</v>
      </c>
      <c r="B5">
        <v>457060</v>
      </c>
    </row>
    <row r="6" spans="1:2" x14ac:dyDescent="0.25">
      <c r="A6" s="13" t="s">
        <v>9</v>
      </c>
      <c r="B6">
        <v>345579</v>
      </c>
    </row>
    <row r="7" spans="1:2" x14ac:dyDescent="0.25">
      <c r="A7" s="13" t="s">
        <v>12</v>
      </c>
      <c r="B7">
        <v>251213</v>
      </c>
    </row>
    <row r="8" spans="1:2" x14ac:dyDescent="0.25">
      <c r="A8" s="13" t="s">
        <v>16</v>
      </c>
      <c r="B8">
        <v>451642</v>
      </c>
    </row>
    <row r="9" spans="1:2" x14ac:dyDescent="0.25">
      <c r="A9" s="13" t="s">
        <v>19</v>
      </c>
      <c r="B9">
        <v>290378</v>
      </c>
    </row>
    <row r="10" spans="1:2" x14ac:dyDescent="0.25">
      <c r="A10" s="13" t="s">
        <v>22</v>
      </c>
      <c r="B10">
        <v>157180</v>
      </c>
    </row>
    <row r="11" spans="1:2" x14ac:dyDescent="0.25">
      <c r="A11" s="13" t="s">
        <v>25</v>
      </c>
      <c r="B11">
        <v>482299</v>
      </c>
    </row>
    <row r="12" spans="1:2" x14ac:dyDescent="0.25">
      <c r="A12" s="13" t="s">
        <v>26</v>
      </c>
      <c r="B12">
        <v>334197</v>
      </c>
    </row>
    <row r="13" spans="1:2" x14ac:dyDescent="0.25">
      <c r="A13" s="13" t="s">
        <v>29</v>
      </c>
      <c r="B13">
        <v>258915</v>
      </c>
    </row>
    <row r="14" spans="1:2" x14ac:dyDescent="0.25">
      <c r="A14" s="13" t="s">
        <v>30</v>
      </c>
      <c r="B14">
        <v>370567</v>
      </c>
    </row>
    <row r="15" spans="1:2" x14ac:dyDescent="0.25">
      <c r="A15" s="13" t="s">
        <v>31</v>
      </c>
      <c r="B15">
        <v>452803</v>
      </c>
    </row>
    <row r="16" spans="1:2" x14ac:dyDescent="0.25">
      <c r="A16" s="13" t="s">
        <v>33</v>
      </c>
      <c r="B16">
        <v>476642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9230-7C64-4AF1-8995-523EE5FF941B}">
  <dimension ref="A1:Z1000"/>
  <sheetViews>
    <sheetView showGridLines="0" workbookViewId="0">
      <selection activeCell="E5" sqref="E5"/>
    </sheetView>
  </sheetViews>
  <sheetFormatPr defaultColWidth="14.42578125" defaultRowHeight="15" customHeight="1" x14ac:dyDescent="0.25"/>
  <cols>
    <col min="1" max="5" width="18.7109375" customWidth="1"/>
    <col min="6" max="6" width="11.7109375" customWidth="1"/>
    <col min="7" max="26" width="8.7109375" customWidth="1"/>
  </cols>
  <sheetData>
    <row r="1" spans="1:26" ht="18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38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3" t="s">
        <v>5</v>
      </c>
      <c r="B2" s="2" t="s">
        <v>6</v>
      </c>
      <c r="C2" s="2" t="s">
        <v>7</v>
      </c>
      <c r="D2" s="2">
        <v>457060</v>
      </c>
      <c r="E2" s="2" t="s">
        <v>8</v>
      </c>
      <c r="F2" s="14" t="s">
        <v>36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 t="s">
        <v>9</v>
      </c>
      <c r="B3" s="2" t="s">
        <v>10</v>
      </c>
      <c r="C3" s="2" t="s">
        <v>7</v>
      </c>
      <c r="D3" s="2">
        <v>345579</v>
      </c>
      <c r="E3" s="2" t="s">
        <v>11</v>
      </c>
      <c r="F3" s="14" t="s">
        <v>36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3" t="s">
        <v>12</v>
      </c>
      <c r="B4" s="2" t="s">
        <v>13</v>
      </c>
      <c r="C4" s="2" t="s">
        <v>14</v>
      </c>
      <c r="D4" s="2">
        <v>251213</v>
      </c>
      <c r="E4" s="2" t="s">
        <v>15</v>
      </c>
      <c r="F4" s="14" t="s">
        <v>36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3" t="s">
        <v>16</v>
      </c>
      <c r="B5" s="2" t="s">
        <v>17</v>
      </c>
      <c r="C5" s="2" t="s">
        <v>18</v>
      </c>
      <c r="D5" s="2">
        <v>451642</v>
      </c>
      <c r="E5" s="2" t="s">
        <v>8</v>
      </c>
      <c r="F5" s="14" t="s">
        <v>36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3" t="s">
        <v>19</v>
      </c>
      <c r="B6" s="2" t="s">
        <v>20</v>
      </c>
      <c r="C6" s="2" t="s">
        <v>14</v>
      </c>
      <c r="D6" s="2">
        <v>290378</v>
      </c>
      <c r="E6" s="2" t="s">
        <v>21</v>
      </c>
      <c r="F6" s="14" t="s">
        <v>36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3" t="s">
        <v>22</v>
      </c>
      <c r="B7" s="2" t="s">
        <v>23</v>
      </c>
      <c r="C7" s="2" t="s">
        <v>14</v>
      </c>
      <c r="D7" s="2">
        <v>157180</v>
      </c>
      <c r="E7" s="2" t="s">
        <v>24</v>
      </c>
      <c r="F7" s="14" t="s">
        <v>36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3" t="s">
        <v>25</v>
      </c>
      <c r="B8" s="2" t="s">
        <v>20</v>
      </c>
      <c r="C8" s="2" t="s">
        <v>18</v>
      </c>
      <c r="D8" s="2">
        <v>482299</v>
      </c>
      <c r="E8" s="2" t="s">
        <v>15</v>
      </c>
      <c r="F8" s="14" t="s">
        <v>36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3" t="s">
        <v>26</v>
      </c>
      <c r="B9" s="2" t="s">
        <v>27</v>
      </c>
      <c r="C9" s="2" t="s">
        <v>14</v>
      </c>
      <c r="D9" s="2">
        <v>334197</v>
      </c>
      <c r="E9" s="2" t="s">
        <v>28</v>
      </c>
      <c r="F9" s="14" t="s">
        <v>36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5">
      <c r="A10" s="3" t="s">
        <v>29</v>
      </c>
      <c r="B10" s="2" t="s">
        <v>6</v>
      </c>
      <c r="C10" s="2" t="s">
        <v>18</v>
      </c>
      <c r="D10" s="2">
        <v>258915</v>
      </c>
      <c r="E10" s="2" t="s">
        <v>21</v>
      </c>
      <c r="F10" s="14" t="s">
        <v>36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3" t="s">
        <v>30</v>
      </c>
      <c r="B11" s="2" t="s">
        <v>23</v>
      </c>
      <c r="C11" s="2" t="s">
        <v>18</v>
      </c>
      <c r="D11" s="2">
        <v>370567</v>
      </c>
      <c r="E11" s="2" t="s">
        <v>21</v>
      </c>
      <c r="F11" s="14" t="s">
        <v>36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3" t="s">
        <v>31</v>
      </c>
      <c r="B12" s="2" t="s">
        <v>27</v>
      </c>
      <c r="C12" s="2" t="s">
        <v>18</v>
      </c>
      <c r="D12" s="2">
        <v>452803</v>
      </c>
      <c r="E12" s="2" t="s">
        <v>32</v>
      </c>
      <c r="F12" s="14" t="s">
        <v>36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8" t="s">
        <v>33</v>
      </c>
      <c r="B13" s="9" t="s">
        <v>34</v>
      </c>
      <c r="C13" s="9" t="s">
        <v>14</v>
      </c>
      <c r="D13" s="9">
        <v>476642</v>
      </c>
      <c r="E13" s="9" t="s">
        <v>11</v>
      </c>
      <c r="F13" s="14" t="s">
        <v>36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 x14ac:dyDescent="0.25"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3EF7-4A94-47A7-A3CA-BC0670E8382A}">
  <dimension ref="A2:B16"/>
  <sheetViews>
    <sheetView showGridLines="0" workbookViewId="0">
      <selection activeCell="B2" sqref="B2"/>
    </sheetView>
  </sheetViews>
  <sheetFormatPr defaultRowHeight="15" x14ac:dyDescent="0.25"/>
  <cols>
    <col min="1" max="1" width="13.42578125" bestFit="1" customWidth="1"/>
    <col min="2" max="2" width="15.28515625" bestFit="1" customWidth="1"/>
  </cols>
  <sheetData>
    <row r="2" spans="1:2" x14ac:dyDescent="0.25">
      <c r="A2" s="15" t="s">
        <v>36</v>
      </c>
      <c r="B2" s="16">
        <f>GETPIVOTDATA("Price ($)",$A$3)</f>
        <v>4328475</v>
      </c>
    </row>
    <row r="3" spans="1:2" x14ac:dyDescent="0.25">
      <c r="A3" s="11" t="s">
        <v>35</v>
      </c>
      <c r="B3" t="s">
        <v>37</v>
      </c>
    </row>
    <row r="4" spans="1:2" x14ac:dyDescent="0.25">
      <c r="A4" s="12" t="s">
        <v>5</v>
      </c>
      <c r="B4">
        <v>457060</v>
      </c>
    </row>
    <row r="5" spans="1:2" x14ac:dyDescent="0.25">
      <c r="A5" s="12" t="s">
        <v>9</v>
      </c>
      <c r="B5">
        <v>345579</v>
      </c>
    </row>
    <row r="6" spans="1:2" x14ac:dyDescent="0.25">
      <c r="A6" s="12" t="s">
        <v>12</v>
      </c>
      <c r="B6">
        <v>251213</v>
      </c>
    </row>
    <row r="7" spans="1:2" x14ac:dyDescent="0.25">
      <c r="A7" s="12" t="s">
        <v>16</v>
      </c>
      <c r="B7">
        <v>451642</v>
      </c>
    </row>
    <row r="8" spans="1:2" x14ac:dyDescent="0.25">
      <c r="A8" s="12" t="s">
        <v>19</v>
      </c>
      <c r="B8">
        <v>290378</v>
      </c>
    </row>
    <row r="9" spans="1:2" x14ac:dyDescent="0.25">
      <c r="A9" s="12" t="s">
        <v>22</v>
      </c>
      <c r="B9">
        <v>157180</v>
      </c>
    </row>
    <row r="10" spans="1:2" x14ac:dyDescent="0.25">
      <c r="A10" s="12" t="s">
        <v>25</v>
      </c>
      <c r="B10">
        <v>482299</v>
      </c>
    </row>
    <row r="11" spans="1:2" x14ac:dyDescent="0.25">
      <c r="A11" s="12" t="s">
        <v>26</v>
      </c>
      <c r="B11">
        <v>334197</v>
      </c>
    </row>
    <row r="12" spans="1:2" x14ac:dyDescent="0.25">
      <c r="A12" s="12" t="s">
        <v>29</v>
      </c>
      <c r="B12">
        <v>258915</v>
      </c>
    </row>
    <row r="13" spans="1:2" x14ac:dyDescent="0.25">
      <c r="A13" s="12" t="s">
        <v>30</v>
      </c>
      <c r="B13">
        <v>370567</v>
      </c>
    </row>
    <row r="14" spans="1:2" x14ac:dyDescent="0.25">
      <c r="A14" s="12" t="s">
        <v>31</v>
      </c>
      <c r="B14">
        <v>452803</v>
      </c>
    </row>
    <row r="15" spans="1:2" x14ac:dyDescent="0.25">
      <c r="A15" s="12" t="s">
        <v>33</v>
      </c>
      <c r="B15">
        <v>476642</v>
      </c>
    </row>
    <row r="16" spans="1:2" x14ac:dyDescent="0.25">
      <c r="A16" s="12" t="s">
        <v>36</v>
      </c>
      <c r="B16">
        <v>4328475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F21DD-5988-42AE-8ABA-91D20D25BC48}">
  <dimension ref="A1:B16"/>
  <sheetViews>
    <sheetView showGridLines="0" topLeftCell="A2" zoomScaleNormal="100" workbookViewId="0">
      <selection activeCell="B2" sqref="B2"/>
    </sheetView>
  </sheetViews>
  <sheetFormatPr defaultRowHeight="15" x14ac:dyDescent="0.25"/>
  <cols>
    <col min="1" max="2" width="20" bestFit="1" customWidth="1"/>
  </cols>
  <sheetData>
    <row r="1" spans="1:2" hidden="1" x14ac:dyDescent="0.25">
      <c r="B1" t="s">
        <v>37</v>
      </c>
    </row>
    <row r="2" spans="1:2" x14ac:dyDescent="0.25">
      <c r="A2" s="18" t="s">
        <v>36</v>
      </c>
      <c r="B2" s="19">
        <v>4328475</v>
      </c>
    </row>
    <row r="3" spans="1:2" x14ac:dyDescent="0.25">
      <c r="A3" s="11" t="s">
        <v>35</v>
      </c>
      <c r="B3" t="s">
        <v>37</v>
      </c>
    </row>
    <row r="4" spans="1:2" x14ac:dyDescent="0.25">
      <c r="A4" s="12" t="s">
        <v>5</v>
      </c>
      <c r="B4" s="17">
        <v>457060</v>
      </c>
    </row>
    <row r="5" spans="1:2" x14ac:dyDescent="0.25">
      <c r="A5" s="12" t="s">
        <v>9</v>
      </c>
      <c r="B5" s="17">
        <v>345579</v>
      </c>
    </row>
    <row r="6" spans="1:2" x14ac:dyDescent="0.25">
      <c r="A6" s="12" t="s">
        <v>12</v>
      </c>
      <c r="B6" s="17">
        <v>251213</v>
      </c>
    </row>
    <row r="7" spans="1:2" x14ac:dyDescent="0.25">
      <c r="A7" s="12" t="s">
        <v>16</v>
      </c>
      <c r="B7" s="17">
        <v>451642</v>
      </c>
    </row>
    <row r="8" spans="1:2" x14ac:dyDescent="0.25">
      <c r="A8" s="12" t="s">
        <v>19</v>
      </c>
      <c r="B8" s="17">
        <v>290378</v>
      </c>
    </row>
    <row r="9" spans="1:2" x14ac:dyDescent="0.25">
      <c r="A9" s="12" t="s">
        <v>22</v>
      </c>
      <c r="B9" s="17">
        <v>157180</v>
      </c>
    </row>
    <row r="10" spans="1:2" x14ac:dyDescent="0.25">
      <c r="A10" s="12" t="s">
        <v>25</v>
      </c>
      <c r="B10" s="17">
        <v>482299</v>
      </c>
    </row>
    <row r="11" spans="1:2" x14ac:dyDescent="0.25">
      <c r="A11" s="12" t="s">
        <v>26</v>
      </c>
      <c r="B11" s="17">
        <v>334197</v>
      </c>
    </row>
    <row r="12" spans="1:2" x14ac:dyDescent="0.25">
      <c r="A12" s="12" t="s">
        <v>29</v>
      </c>
      <c r="B12" s="17">
        <v>258915</v>
      </c>
    </row>
    <row r="13" spans="1:2" x14ac:dyDescent="0.25">
      <c r="A13" s="12" t="s">
        <v>30</v>
      </c>
      <c r="B13" s="17">
        <v>370567</v>
      </c>
    </row>
    <row r="14" spans="1:2" x14ac:dyDescent="0.25">
      <c r="A14" s="12" t="s">
        <v>31</v>
      </c>
      <c r="B14" s="17">
        <v>452803</v>
      </c>
    </row>
    <row r="15" spans="1:2" x14ac:dyDescent="0.25">
      <c r="A15" s="12" t="s">
        <v>33</v>
      </c>
      <c r="B15" s="17">
        <v>476642</v>
      </c>
    </row>
    <row r="16" spans="1:2" x14ac:dyDescent="0.25">
      <c r="A16" s="12" t="s">
        <v>36</v>
      </c>
      <c r="B16" s="17">
        <v>4328475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3A01-9070-4B4F-8B56-03706CB0BBC6}">
  <dimension ref="A2:B16"/>
  <sheetViews>
    <sheetView showGridLines="0" workbookViewId="0">
      <selection activeCell="B2" sqref="B2"/>
    </sheetView>
  </sheetViews>
  <sheetFormatPr defaultRowHeight="15" x14ac:dyDescent="0.25"/>
  <cols>
    <col min="1" max="1" width="13.42578125" bestFit="1" customWidth="1"/>
    <col min="2" max="2" width="15.28515625" bestFit="1" customWidth="1"/>
  </cols>
  <sheetData>
    <row r="2" spans="1:2" x14ac:dyDescent="0.25">
      <c r="A2" s="18" t="s">
        <v>36</v>
      </c>
      <c r="B2" s="20">
        <f>_xlfn.XLOOKUP("Grand Total",A:A,B:B,,1,-1)</f>
        <v>4328475</v>
      </c>
    </row>
    <row r="3" spans="1:2" x14ac:dyDescent="0.25">
      <c r="A3" s="11" t="s">
        <v>35</v>
      </c>
      <c r="B3" t="s">
        <v>37</v>
      </c>
    </row>
    <row r="4" spans="1:2" x14ac:dyDescent="0.25">
      <c r="A4" s="12" t="s">
        <v>5</v>
      </c>
      <c r="B4" s="17">
        <v>457060</v>
      </c>
    </row>
    <row r="5" spans="1:2" x14ac:dyDescent="0.25">
      <c r="A5" s="12" t="s">
        <v>9</v>
      </c>
      <c r="B5" s="17">
        <v>345579</v>
      </c>
    </row>
    <row r="6" spans="1:2" x14ac:dyDescent="0.25">
      <c r="A6" s="12" t="s">
        <v>12</v>
      </c>
      <c r="B6" s="17">
        <v>251213</v>
      </c>
    </row>
    <row r="7" spans="1:2" x14ac:dyDescent="0.25">
      <c r="A7" s="12" t="s">
        <v>16</v>
      </c>
      <c r="B7" s="17">
        <v>451642</v>
      </c>
    </row>
    <row r="8" spans="1:2" x14ac:dyDescent="0.25">
      <c r="A8" s="12" t="s">
        <v>19</v>
      </c>
      <c r="B8" s="17">
        <v>290378</v>
      </c>
    </row>
    <row r="9" spans="1:2" x14ac:dyDescent="0.25">
      <c r="A9" s="12" t="s">
        <v>22</v>
      </c>
      <c r="B9" s="17">
        <v>157180</v>
      </c>
    </row>
    <row r="10" spans="1:2" x14ac:dyDescent="0.25">
      <c r="A10" s="12" t="s">
        <v>25</v>
      </c>
      <c r="B10" s="17">
        <v>482299</v>
      </c>
    </row>
    <row r="11" spans="1:2" x14ac:dyDescent="0.25">
      <c r="A11" s="12" t="s">
        <v>26</v>
      </c>
      <c r="B11" s="17">
        <v>334197</v>
      </c>
    </row>
    <row r="12" spans="1:2" x14ac:dyDescent="0.25">
      <c r="A12" s="12" t="s">
        <v>29</v>
      </c>
      <c r="B12" s="17">
        <v>258915</v>
      </c>
    </row>
    <row r="13" spans="1:2" x14ac:dyDescent="0.25">
      <c r="A13" s="12" t="s">
        <v>30</v>
      </c>
      <c r="B13" s="17">
        <v>370567</v>
      </c>
    </row>
    <row r="14" spans="1:2" x14ac:dyDescent="0.25">
      <c r="A14" s="12" t="s">
        <v>31</v>
      </c>
      <c r="B14" s="17">
        <v>452803</v>
      </c>
    </row>
    <row r="15" spans="1:2" x14ac:dyDescent="0.25">
      <c r="A15" s="12" t="s">
        <v>33</v>
      </c>
      <c r="B15" s="17">
        <v>476642</v>
      </c>
    </row>
    <row r="16" spans="1:2" x14ac:dyDescent="0.25">
      <c r="A16" s="12" t="s">
        <v>36</v>
      </c>
      <c r="B16" s="17">
        <v>4328475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24A8-2E14-4B27-A6C3-5F1B74DD9227}">
  <dimension ref="A2:B16"/>
  <sheetViews>
    <sheetView showGridLines="0" workbookViewId="0">
      <selection activeCell="B2" sqref="B2"/>
    </sheetView>
  </sheetViews>
  <sheetFormatPr defaultRowHeight="15" x14ac:dyDescent="0.25"/>
  <cols>
    <col min="1" max="1" width="13.42578125" bestFit="1" customWidth="1"/>
    <col min="2" max="2" width="15.28515625" bestFit="1" customWidth="1"/>
  </cols>
  <sheetData>
    <row r="2" spans="1:2" x14ac:dyDescent="0.25">
      <c r="A2" s="18" t="s">
        <v>36</v>
      </c>
      <c r="B2" s="20">
        <f>MAX(B3:B16)</f>
        <v>4328475</v>
      </c>
    </row>
    <row r="3" spans="1:2" x14ac:dyDescent="0.25">
      <c r="A3" s="11" t="s">
        <v>35</v>
      </c>
      <c r="B3" t="s">
        <v>37</v>
      </c>
    </row>
    <row r="4" spans="1:2" x14ac:dyDescent="0.25">
      <c r="A4" s="12" t="s">
        <v>5</v>
      </c>
      <c r="B4" s="17">
        <v>457060</v>
      </c>
    </row>
    <row r="5" spans="1:2" x14ac:dyDescent="0.25">
      <c r="A5" s="12" t="s">
        <v>9</v>
      </c>
      <c r="B5" s="17">
        <v>345579</v>
      </c>
    </row>
    <row r="6" spans="1:2" x14ac:dyDescent="0.25">
      <c r="A6" s="12" t="s">
        <v>12</v>
      </c>
      <c r="B6" s="17">
        <v>251213</v>
      </c>
    </row>
    <row r="7" spans="1:2" x14ac:dyDescent="0.25">
      <c r="A7" s="12" t="s">
        <v>16</v>
      </c>
      <c r="B7" s="17">
        <v>451642</v>
      </c>
    </row>
    <row r="8" spans="1:2" x14ac:dyDescent="0.25">
      <c r="A8" s="12" t="s">
        <v>19</v>
      </c>
      <c r="B8" s="17">
        <v>290378</v>
      </c>
    </row>
    <row r="9" spans="1:2" x14ac:dyDescent="0.25">
      <c r="A9" s="12" t="s">
        <v>22</v>
      </c>
      <c r="B9" s="17">
        <v>157180</v>
      </c>
    </row>
    <row r="10" spans="1:2" x14ac:dyDescent="0.25">
      <c r="A10" s="12" t="s">
        <v>25</v>
      </c>
      <c r="B10" s="17">
        <v>482299</v>
      </c>
    </row>
    <row r="11" spans="1:2" x14ac:dyDescent="0.25">
      <c r="A11" s="12" t="s">
        <v>26</v>
      </c>
      <c r="B11" s="17">
        <v>334197</v>
      </c>
    </row>
    <row r="12" spans="1:2" x14ac:dyDescent="0.25">
      <c r="A12" s="12" t="s">
        <v>29</v>
      </c>
      <c r="B12" s="17">
        <v>258915</v>
      </c>
    </row>
    <row r="13" spans="1:2" x14ac:dyDescent="0.25">
      <c r="A13" s="12" t="s">
        <v>30</v>
      </c>
      <c r="B13" s="17">
        <v>370567</v>
      </c>
    </row>
    <row r="14" spans="1:2" x14ac:dyDescent="0.25">
      <c r="A14" s="12" t="s">
        <v>31</v>
      </c>
      <c r="B14" s="17">
        <v>452803</v>
      </c>
    </row>
    <row r="15" spans="1:2" x14ac:dyDescent="0.25">
      <c r="A15" s="12" t="s">
        <v>33</v>
      </c>
      <c r="B15" s="17">
        <v>476642</v>
      </c>
    </row>
    <row r="16" spans="1:2" x14ac:dyDescent="0.25">
      <c r="A16" s="12" t="s">
        <v>36</v>
      </c>
      <c r="B16" s="17">
        <v>4328475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32CAF-2D50-4CC2-8FD1-373CF0AC57BB}">
  <dimension ref="A2:B16"/>
  <sheetViews>
    <sheetView showGridLines="0" workbookViewId="0">
      <selection activeCell="B2" sqref="B2"/>
    </sheetView>
  </sheetViews>
  <sheetFormatPr defaultRowHeight="15" x14ac:dyDescent="0.25"/>
  <cols>
    <col min="1" max="1" width="13.42578125" bestFit="1" customWidth="1"/>
    <col min="2" max="2" width="15.28515625" bestFit="1" customWidth="1"/>
  </cols>
  <sheetData>
    <row r="2" spans="1:2" x14ac:dyDescent="0.25">
      <c r="A2" s="18" t="s">
        <v>36</v>
      </c>
      <c r="B2" s="20" vm="1">
        <f>CUBEVALUE("ThisWorkbookDataModel","[Measures].[Sum of Price ($)]")</f>
        <v>4328475</v>
      </c>
    </row>
    <row r="3" spans="1:2" x14ac:dyDescent="0.25">
      <c r="A3" s="11" t="s">
        <v>35</v>
      </c>
      <c r="B3" t="s">
        <v>37</v>
      </c>
    </row>
    <row r="4" spans="1:2" x14ac:dyDescent="0.25">
      <c r="A4" s="12" t="s">
        <v>5</v>
      </c>
      <c r="B4" s="17">
        <v>457060</v>
      </c>
    </row>
    <row r="5" spans="1:2" x14ac:dyDescent="0.25">
      <c r="A5" s="12" t="s">
        <v>9</v>
      </c>
      <c r="B5" s="17">
        <v>345579</v>
      </c>
    </row>
    <row r="6" spans="1:2" x14ac:dyDescent="0.25">
      <c r="A6" s="12" t="s">
        <v>12</v>
      </c>
      <c r="B6" s="17">
        <v>251213</v>
      </c>
    </row>
    <row r="7" spans="1:2" x14ac:dyDescent="0.25">
      <c r="A7" s="12" t="s">
        <v>16</v>
      </c>
      <c r="B7" s="17">
        <v>451642</v>
      </c>
    </row>
    <row r="8" spans="1:2" x14ac:dyDescent="0.25">
      <c r="A8" s="12" t="s">
        <v>19</v>
      </c>
      <c r="B8" s="17">
        <v>290378</v>
      </c>
    </row>
    <row r="9" spans="1:2" x14ac:dyDescent="0.25">
      <c r="A9" s="12" t="s">
        <v>22</v>
      </c>
      <c r="B9" s="17">
        <v>157180</v>
      </c>
    </row>
    <row r="10" spans="1:2" x14ac:dyDescent="0.25">
      <c r="A10" s="12" t="s">
        <v>25</v>
      </c>
      <c r="B10" s="17">
        <v>482299</v>
      </c>
    </row>
    <row r="11" spans="1:2" x14ac:dyDescent="0.25">
      <c r="A11" s="12" t="s">
        <v>26</v>
      </c>
      <c r="B11" s="17">
        <v>334197</v>
      </c>
    </row>
    <row r="12" spans="1:2" x14ac:dyDescent="0.25">
      <c r="A12" s="12" t="s">
        <v>29</v>
      </c>
      <c r="B12" s="17">
        <v>258915</v>
      </c>
    </row>
    <row r="13" spans="1:2" x14ac:dyDescent="0.25">
      <c r="A13" s="12" t="s">
        <v>30</v>
      </c>
      <c r="B13" s="17">
        <v>370567</v>
      </c>
    </row>
    <row r="14" spans="1:2" x14ac:dyDescent="0.25">
      <c r="A14" s="12" t="s">
        <v>31</v>
      </c>
      <c r="B14" s="17">
        <v>452803</v>
      </c>
    </row>
    <row r="15" spans="1:2" x14ac:dyDescent="0.25">
      <c r="A15" s="12" t="s">
        <v>33</v>
      </c>
      <c r="B15" s="17">
        <v>476642</v>
      </c>
    </row>
    <row r="16" spans="1:2" x14ac:dyDescent="0.25">
      <c r="A16" s="12" t="s">
        <v>36</v>
      </c>
      <c r="B16" s="17">
        <v>4328475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9147-99B3-4AE6-9E36-33913D70B089}">
  <dimension ref="A1:Z1000"/>
  <sheetViews>
    <sheetView showGridLines="0" workbookViewId="0">
      <selection activeCell="E13" sqref="A1:E13"/>
    </sheetView>
  </sheetViews>
  <sheetFormatPr defaultColWidth="14.42578125" defaultRowHeight="15" customHeight="1" x14ac:dyDescent="0.25"/>
  <cols>
    <col min="1" max="5" width="18.7109375" customWidth="1"/>
    <col min="6" max="6" width="9.140625" customWidth="1"/>
    <col min="7" max="26" width="8.7109375" customWidth="1"/>
  </cols>
  <sheetData>
    <row r="1" spans="1:26" ht="18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3" t="s">
        <v>5</v>
      </c>
      <c r="B2" s="2" t="s">
        <v>6</v>
      </c>
      <c r="C2" s="2" t="s">
        <v>7</v>
      </c>
      <c r="D2" s="2">
        <v>457060</v>
      </c>
      <c r="E2" s="4" t="s">
        <v>8</v>
      </c>
      <c r="F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3" t="s">
        <v>9</v>
      </c>
      <c r="B3" s="2" t="s">
        <v>10</v>
      </c>
      <c r="C3" s="2" t="s">
        <v>7</v>
      </c>
      <c r="D3" s="2">
        <v>345579</v>
      </c>
      <c r="E3" s="4" t="s">
        <v>11</v>
      </c>
      <c r="F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3" t="s">
        <v>12</v>
      </c>
      <c r="B4" s="2" t="s">
        <v>13</v>
      </c>
      <c r="C4" s="2" t="s">
        <v>14</v>
      </c>
      <c r="D4" s="2">
        <v>251213</v>
      </c>
      <c r="E4" s="4" t="s">
        <v>15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3" t="s">
        <v>16</v>
      </c>
      <c r="B5" s="2" t="s">
        <v>17</v>
      </c>
      <c r="C5" s="2" t="s">
        <v>18</v>
      </c>
      <c r="D5" s="2">
        <v>451642</v>
      </c>
      <c r="E5" s="4" t="s">
        <v>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3" t="s">
        <v>19</v>
      </c>
      <c r="B6" s="2" t="s">
        <v>20</v>
      </c>
      <c r="C6" s="2" t="s">
        <v>14</v>
      </c>
      <c r="D6" s="2">
        <v>290378</v>
      </c>
      <c r="E6" s="4" t="s">
        <v>21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3" t="s">
        <v>22</v>
      </c>
      <c r="B7" s="2" t="s">
        <v>23</v>
      </c>
      <c r="C7" s="2" t="s">
        <v>14</v>
      </c>
      <c r="D7" s="2">
        <v>157180</v>
      </c>
      <c r="E7" s="4" t="s">
        <v>24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3" t="s">
        <v>25</v>
      </c>
      <c r="B8" s="2" t="s">
        <v>20</v>
      </c>
      <c r="C8" s="2" t="s">
        <v>18</v>
      </c>
      <c r="D8" s="2">
        <v>482299</v>
      </c>
      <c r="E8" s="4" t="s">
        <v>15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3" t="s">
        <v>26</v>
      </c>
      <c r="B9" s="2" t="s">
        <v>27</v>
      </c>
      <c r="C9" s="2" t="s">
        <v>14</v>
      </c>
      <c r="D9" s="2">
        <v>334197</v>
      </c>
      <c r="E9" s="4" t="s">
        <v>28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5">
      <c r="A10" s="3" t="s">
        <v>29</v>
      </c>
      <c r="B10" s="2" t="s">
        <v>6</v>
      </c>
      <c r="C10" s="2" t="s">
        <v>18</v>
      </c>
      <c r="D10" s="2">
        <v>258915</v>
      </c>
      <c r="E10" s="4" t="s">
        <v>21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3" t="s">
        <v>30</v>
      </c>
      <c r="B11" s="2" t="s">
        <v>23</v>
      </c>
      <c r="C11" s="2" t="s">
        <v>18</v>
      </c>
      <c r="D11" s="2">
        <v>370567</v>
      </c>
      <c r="E11" s="4" t="s">
        <v>21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3" t="s">
        <v>31</v>
      </c>
      <c r="B12" s="2" t="s">
        <v>27</v>
      </c>
      <c r="C12" s="2" t="s">
        <v>18</v>
      </c>
      <c r="D12" s="2">
        <v>452803</v>
      </c>
      <c r="E12" s="4" t="s">
        <v>32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8" t="s">
        <v>33</v>
      </c>
      <c r="B13" s="9" t="s">
        <v>34</v>
      </c>
      <c r="C13" s="9" t="s">
        <v>14</v>
      </c>
      <c r="D13" s="9">
        <v>476642</v>
      </c>
      <c r="E13" s="10" t="s">
        <v>11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PivotSheetColumn</vt:lpstr>
      <vt:lpstr>DataSheetColumn</vt:lpstr>
      <vt:lpstr>PivotSheetCopyPaste</vt:lpstr>
      <vt:lpstr>PivotSheet2Table</vt:lpstr>
      <vt:lpstr>PivotSheetXLOOKUP</vt:lpstr>
      <vt:lpstr>PivotTableMAX</vt:lpstr>
      <vt:lpstr>PivotSheetDataModel</vt:lpstr>
      <vt:lpstr>DataSheet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2025-06-08T05:18:05Z</dcterms:created>
  <dcterms:modified xsi:type="dcterms:W3CDTF">2025-06-11T04:29:26Z</dcterms:modified>
</cp:coreProperties>
</file>