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AE910968-06DD-4466-80E0-4D1B38C04D8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olynomial Trendline" sheetId="3" r:id="rId1"/>
    <sheet name="Matrix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" l="1"/>
  <c r="G3" i="4"/>
  <c r="H3" i="4"/>
  <c r="I3" i="4"/>
  <c r="J3" i="4"/>
  <c r="F4" i="4"/>
  <c r="G4" i="4"/>
  <c r="H4" i="4"/>
  <c r="I4" i="4"/>
  <c r="J4" i="4"/>
  <c r="F5" i="4"/>
  <c r="G5" i="4"/>
  <c r="H5" i="4"/>
  <c r="I5" i="4"/>
  <c r="J5" i="4"/>
  <c r="F6" i="4"/>
  <c r="G6" i="4"/>
  <c r="H6" i="4"/>
  <c r="I6" i="4"/>
  <c r="J6" i="4"/>
  <c r="J2" i="4"/>
  <c r="I2" i="4"/>
  <c r="H2" i="4"/>
  <c r="G2" i="4"/>
  <c r="F2" i="4"/>
  <c r="B14" i="3"/>
  <c r="F9" i="4" l="1" a="1"/>
  <c r="F9" i="4" s="1"/>
  <c r="J9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<sst xmlns="http://schemas.openxmlformats.org/spreadsheetml/2006/main" count="24" uniqueCount="19">
  <si>
    <t>Fertilizer (kg/ha)</t>
  </si>
  <si>
    <t>Yield of Wheat (tons/ha)</t>
  </si>
  <si>
    <t>Yield of Corn (tons/ha)</t>
  </si>
  <si>
    <t>Value to interpolate (x)</t>
  </si>
  <si>
    <t>Polynomial interpolation (y)</t>
  </si>
  <si>
    <t>Yield of Corn</t>
  </si>
  <si>
    <t>Fertilizer (a)</t>
  </si>
  <si>
    <t>a0</t>
  </si>
  <si>
    <r>
      <t>a</t>
    </r>
    <r>
      <rPr>
        <vertAlign val="superscript"/>
        <sz val="11"/>
        <color theme="1"/>
        <rFont val="Calibri"/>
        <family val="2"/>
        <scheme val="minor"/>
      </rPr>
      <t>0</t>
    </r>
  </si>
  <si>
    <r>
      <t>a</t>
    </r>
    <r>
      <rPr>
        <vertAlign val="superscript"/>
        <sz val="11"/>
        <color theme="1"/>
        <rFont val="Calibri"/>
        <family val="2"/>
        <scheme val="minor"/>
      </rPr>
      <t>1</t>
    </r>
  </si>
  <si>
    <r>
      <t>a</t>
    </r>
    <r>
      <rPr>
        <vertAlign val="superscript"/>
        <sz val="11"/>
        <color theme="1"/>
        <rFont val="Calibri"/>
        <family val="2"/>
        <scheme val="minor"/>
      </rPr>
      <t>2</t>
    </r>
  </si>
  <si>
    <r>
      <t>a</t>
    </r>
    <r>
      <rPr>
        <vertAlign val="superscript"/>
        <sz val="11"/>
        <color theme="1"/>
        <rFont val="Calibri"/>
        <family val="2"/>
        <scheme val="minor"/>
      </rPr>
      <t>3</t>
    </r>
  </si>
  <si>
    <r>
      <t>a</t>
    </r>
    <r>
      <rPr>
        <vertAlign val="superscript"/>
        <sz val="11"/>
        <color theme="1"/>
        <rFont val="Calibri"/>
        <family val="2"/>
        <scheme val="minor"/>
      </rPr>
      <t>4</t>
    </r>
  </si>
  <si>
    <t>a1</t>
  </si>
  <si>
    <t>a2</t>
  </si>
  <si>
    <t>a3</t>
  </si>
  <si>
    <t>a4</t>
  </si>
  <si>
    <t>Coefficient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</si>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</sst>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5" xfId="0" applyFont="1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'Polynomial Trendline'!$B$1</c:f>
              <c:strCache>
                <c:ptCount val="1"/>
                <c:pt idx="0">
                  <c:v>Yield of Wheat (tons/ha)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0"/>
            <c:dispEq val="1"/>
            <c:trendlineLbl>
              <c:layout>
                <c:manualLayout>
                  <c:x val="1.5697725284339458E-3"/>
                  <c:y val="0.1543000874890638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'Polynomial Trendline'!$A$2:$A$11</c:f>
              <c:numCache>
                <c:formatCode>General</c:formatCode>
                <c:ptCount val="10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</c:numCache>
            </c:numRef>
          </c:xVal>
          <c:yVal>
            <c:numRef>
              <c:f>'Polynomial Trendline'!$B$2:$B$11</c:f>
              <c:numCache>
                <c:formatCode>General</c:formatCode>
                <c:ptCount val="10"/>
                <c:pt idx="0">
                  <c:v>1.2</c:v>
                </c:pt>
                <c:pt idx="1">
                  <c:v>2.1</c:v>
                </c:pt>
                <c:pt idx="2">
                  <c:v>3.5</c:v>
                </c:pt>
                <c:pt idx="3">
                  <c:v>4.2</c:v>
                </c:pt>
                <c:pt idx="4">
                  <c:v>4.8</c:v>
                </c:pt>
                <c:pt idx="5">
                  <c:v>5</c:v>
                </c:pt>
                <c:pt idx="6">
                  <c:v>5.0999999999999996</c:v>
                </c:pt>
                <c:pt idx="7">
                  <c:v>4.9000000000000004</c:v>
                </c:pt>
                <c:pt idx="8">
                  <c:v>4.5999999999999996</c:v>
                </c:pt>
                <c:pt idx="9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D0-4749-99AA-057DED867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1101375"/>
        <c:axId val="671092735"/>
      </c:scatterChart>
      <c:valAx>
        <c:axId val="671101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092735"/>
        <c:crosses val="autoZero"/>
        <c:crossBetween val="midCat"/>
      </c:valAx>
      <c:valAx>
        <c:axId val="6710927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1013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0</xdr:row>
      <xdr:rowOff>63500</xdr:rowOff>
    </xdr:from>
    <xdr:to>
      <xdr:col>10</xdr:col>
      <xdr:colOff>431800</xdr:colOff>
      <xdr:row>15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420372-2CA1-D96D-F48E-9EA08F8EC1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58FF-11E5-4D60-BF17-9DC2F8E3F70C}">
  <dimension ref="A1:C14"/>
  <sheetViews>
    <sheetView showGridLines="0" workbookViewId="0"/>
  </sheetViews>
  <sheetFormatPr defaultRowHeight="15" x14ac:dyDescent="0.25"/>
  <cols>
    <col min="1" max="1" width="26.5703125" customWidth="1"/>
    <col min="2" max="2" width="23.42578125" customWidth="1"/>
    <col min="3" max="3" width="21.57031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</v>
      </c>
      <c r="B2" s="1">
        <v>1.2</v>
      </c>
      <c r="C2" s="1">
        <v>1</v>
      </c>
    </row>
    <row r="3" spans="1:3" x14ac:dyDescent="0.25">
      <c r="A3" s="1">
        <v>20</v>
      </c>
      <c r="B3" s="1">
        <v>2.1</v>
      </c>
      <c r="C3" s="1">
        <v>2.4</v>
      </c>
    </row>
    <row r="4" spans="1:3" x14ac:dyDescent="0.25">
      <c r="A4" s="1">
        <v>40</v>
      </c>
      <c r="B4" s="1">
        <v>3.5</v>
      </c>
      <c r="C4" s="1">
        <v>3.8</v>
      </c>
    </row>
    <row r="5" spans="1:3" x14ac:dyDescent="0.25">
      <c r="A5" s="1">
        <v>60</v>
      </c>
      <c r="B5" s="1">
        <v>4.2</v>
      </c>
      <c r="C5" s="1">
        <v>5</v>
      </c>
    </row>
    <row r="6" spans="1:3" x14ac:dyDescent="0.25">
      <c r="A6" s="1">
        <v>80</v>
      </c>
      <c r="B6" s="1">
        <v>4.8</v>
      </c>
      <c r="C6" s="1">
        <v>5.6</v>
      </c>
    </row>
    <row r="7" spans="1:3" x14ac:dyDescent="0.25">
      <c r="A7" s="1">
        <v>100</v>
      </c>
      <c r="B7" s="1">
        <v>5</v>
      </c>
      <c r="C7" s="1">
        <v>5.9</v>
      </c>
    </row>
    <row r="8" spans="1:3" x14ac:dyDescent="0.25">
      <c r="A8" s="1">
        <v>120</v>
      </c>
      <c r="B8" s="1">
        <v>5.0999999999999996</v>
      </c>
      <c r="C8" s="1">
        <v>5.7</v>
      </c>
    </row>
    <row r="9" spans="1:3" x14ac:dyDescent="0.25">
      <c r="A9" s="1">
        <v>140</v>
      </c>
      <c r="B9" s="1">
        <v>4.9000000000000004</v>
      </c>
      <c r="C9" s="1">
        <v>5.3</v>
      </c>
    </row>
    <row r="10" spans="1:3" x14ac:dyDescent="0.25">
      <c r="A10" s="1">
        <v>160</v>
      </c>
      <c r="B10" s="1">
        <v>4.5999999999999996</v>
      </c>
      <c r="C10" s="1">
        <v>4.8</v>
      </c>
    </row>
    <row r="11" spans="1:3" x14ac:dyDescent="0.25">
      <c r="A11" s="1">
        <v>180</v>
      </c>
      <c r="B11" s="1">
        <v>4.0999999999999996</v>
      </c>
      <c r="C11" s="1">
        <v>4</v>
      </c>
    </row>
    <row r="13" spans="1:3" x14ac:dyDescent="0.25">
      <c r="A13" s="2" t="s">
        <v>3</v>
      </c>
      <c r="B13" s="1">
        <v>110</v>
      </c>
    </row>
    <row r="14" spans="1:3" x14ac:dyDescent="0.25">
      <c r="A14" s="2" t="s">
        <v>4</v>
      </c>
      <c r="B14" s="3">
        <f>0.000000009*B13^4-0.000003*B13^3+0.00001*B13^2+0.0588*B13+1.1367</f>
        <v>5.0503900000000002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9D96-1B5A-40D9-BD3A-1E7D2AFC0759}">
  <dimension ref="A1:L13"/>
  <sheetViews>
    <sheetView showGridLines="0" tabSelected="1" workbookViewId="0"/>
  </sheetViews>
  <sheetFormatPr defaultRowHeight="15" x14ac:dyDescent="0.25"/>
  <cols>
    <col min="1" max="1" width="16" bestFit="1" customWidth="1"/>
    <col min="2" max="2" width="23.42578125" bestFit="1" customWidth="1"/>
    <col min="3" max="3" width="21.5703125" bestFit="1" customWidth="1"/>
    <col min="4" max="4" width="2.5703125" customWidth="1"/>
    <col min="5" max="5" width="12.42578125" customWidth="1"/>
    <col min="6" max="6" width="10" customWidth="1"/>
    <col min="7" max="7" width="9.7109375" customWidth="1"/>
    <col min="8" max="8" width="12.7109375" customWidth="1"/>
    <col min="9" max="9" width="15.28515625" customWidth="1"/>
    <col min="10" max="10" width="14.42578125" customWidth="1"/>
    <col min="11" max="11" width="2.5703125" customWidth="1"/>
    <col min="12" max="12" width="12.85546875" customWidth="1"/>
  </cols>
  <sheetData>
    <row r="1" spans="1:12" ht="17.25" x14ac:dyDescent="0.25">
      <c r="A1" s="2" t="s">
        <v>0</v>
      </c>
      <c r="B1" s="2" t="s">
        <v>1</v>
      </c>
      <c r="C1" s="2" t="s">
        <v>2</v>
      </c>
      <c r="E1" s="2" t="s">
        <v>6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L1" s="2" t="s">
        <v>5</v>
      </c>
    </row>
    <row r="2" spans="1:12" x14ac:dyDescent="0.25">
      <c r="A2" s="1">
        <v>0</v>
      </c>
      <c r="B2" s="1">
        <v>1.2</v>
      </c>
      <c r="C2" s="1">
        <v>1</v>
      </c>
      <c r="E2" s="1">
        <v>60</v>
      </c>
      <c r="F2" s="1">
        <f>E2^0</f>
        <v>1</v>
      </c>
      <c r="G2" s="1">
        <f>E2^1</f>
        <v>60</v>
      </c>
      <c r="H2" s="1">
        <f>E2^2</f>
        <v>3600</v>
      </c>
      <c r="I2" s="1">
        <f>E2^3</f>
        <v>216000</v>
      </c>
      <c r="J2" s="1">
        <f>E2^4</f>
        <v>12960000</v>
      </c>
      <c r="L2" s="1">
        <v>5</v>
      </c>
    </row>
    <row r="3" spans="1:12" x14ac:dyDescent="0.25">
      <c r="A3" s="1">
        <v>20</v>
      </c>
      <c r="B3" s="1">
        <v>2.1</v>
      </c>
      <c r="C3" s="1">
        <v>2.4</v>
      </c>
      <c r="E3" s="1">
        <v>80</v>
      </c>
      <c r="F3" s="1">
        <f t="shared" ref="F3:F6" si="0">E3^0</f>
        <v>1</v>
      </c>
      <c r="G3" s="1">
        <f t="shared" ref="G3:G6" si="1">E3^1</f>
        <v>80</v>
      </c>
      <c r="H3" s="1">
        <f t="shared" ref="H3:H6" si="2">E3^2</f>
        <v>6400</v>
      </c>
      <c r="I3" s="1">
        <f t="shared" ref="I3:I6" si="3">E3^3</f>
        <v>512000</v>
      </c>
      <c r="J3" s="1">
        <f t="shared" ref="J3:J6" si="4">E3^4</f>
        <v>40960000</v>
      </c>
      <c r="L3" s="1">
        <v>5.6</v>
      </c>
    </row>
    <row r="4" spans="1:12" x14ac:dyDescent="0.25">
      <c r="A4" s="1">
        <v>40</v>
      </c>
      <c r="B4" s="1">
        <v>3.5</v>
      </c>
      <c r="C4" s="1">
        <v>3.8</v>
      </c>
      <c r="E4" s="1">
        <v>100</v>
      </c>
      <c r="F4" s="1">
        <f t="shared" si="0"/>
        <v>1</v>
      </c>
      <c r="G4" s="1">
        <f t="shared" si="1"/>
        <v>100</v>
      </c>
      <c r="H4" s="1">
        <f t="shared" si="2"/>
        <v>10000</v>
      </c>
      <c r="I4" s="1">
        <f t="shared" si="3"/>
        <v>1000000</v>
      </c>
      <c r="J4" s="1">
        <f t="shared" si="4"/>
        <v>100000000</v>
      </c>
      <c r="L4" s="1">
        <v>5.9</v>
      </c>
    </row>
    <row r="5" spans="1:12" x14ac:dyDescent="0.25">
      <c r="A5" s="1">
        <v>60</v>
      </c>
      <c r="B5" s="1">
        <v>4.2</v>
      </c>
      <c r="C5" s="1">
        <v>5</v>
      </c>
      <c r="E5" s="1">
        <v>120</v>
      </c>
      <c r="F5" s="1">
        <f t="shared" si="0"/>
        <v>1</v>
      </c>
      <c r="G5" s="1">
        <f t="shared" si="1"/>
        <v>120</v>
      </c>
      <c r="H5" s="1">
        <f t="shared" si="2"/>
        <v>14400</v>
      </c>
      <c r="I5" s="1">
        <f t="shared" si="3"/>
        <v>1728000</v>
      </c>
      <c r="J5" s="1">
        <f t="shared" si="4"/>
        <v>207360000</v>
      </c>
      <c r="L5" s="1">
        <v>5.7</v>
      </c>
    </row>
    <row r="6" spans="1:12" x14ac:dyDescent="0.25">
      <c r="A6" s="1">
        <v>80</v>
      </c>
      <c r="B6" s="1">
        <v>4.8</v>
      </c>
      <c r="C6" s="1">
        <v>5.6</v>
      </c>
      <c r="E6" s="1">
        <v>140</v>
      </c>
      <c r="F6" s="1">
        <f t="shared" si="0"/>
        <v>1</v>
      </c>
      <c r="G6" s="1">
        <f t="shared" si="1"/>
        <v>140</v>
      </c>
      <c r="H6" s="1">
        <f t="shared" si="2"/>
        <v>19600</v>
      </c>
      <c r="I6" s="1">
        <f t="shared" si="3"/>
        <v>2744000</v>
      </c>
      <c r="J6" s="1">
        <f t="shared" si="4"/>
        <v>384160000</v>
      </c>
      <c r="L6" s="1">
        <v>5.3</v>
      </c>
    </row>
    <row r="7" spans="1:12" x14ac:dyDescent="0.25">
      <c r="A7" s="1">
        <v>100</v>
      </c>
      <c r="B7" s="1">
        <v>5</v>
      </c>
      <c r="C7" s="1">
        <v>5.9</v>
      </c>
    </row>
    <row r="8" spans="1:12" x14ac:dyDescent="0.25">
      <c r="A8" s="1">
        <v>120</v>
      </c>
      <c r="B8" s="1">
        <v>5.0999999999999996</v>
      </c>
      <c r="C8" s="1">
        <v>5.7</v>
      </c>
      <c r="E8" s="2" t="s">
        <v>17</v>
      </c>
      <c r="F8" s="2" t="s">
        <v>18</v>
      </c>
      <c r="H8" s="8" t="s">
        <v>3</v>
      </c>
      <c r="I8" s="9"/>
      <c r="J8" s="4">
        <v>110</v>
      </c>
    </row>
    <row r="9" spans="1:12" x14ac:dyDescent="0.25">
      <c r="A9" s="1">
        <v>140</v>
      </c>
      <c r="B9" s="1">
        <v>4.9000000000000004</v>
      </c>
      <c r="C9" s="1">
        <v>5.3</v>
      </c>
      <c r="E9" s="1" t="s">
        <v>7</v>
      </c>
      <c r="F9" s="1" cm="1">
        <f t="array" ref="F9:F13">MMULT(MINVERSE(F2:J6),L2:L6)</f>
        <v>10.900000000000404</v>
      </c>
      <c r="H9" s="6" t="s">
        <v>4</v>
      </c>
      <c r="I9" s="7"/>
      <c r="J9" s="5">
        <f>F9+F10*J8+F11*J8^2+F12*J8^3+F13*J8^4</f>
        <v>5.8554687500008242</v>
      </c>
    </row>
    <row r="10" spans="1:12" x14ac:dyDescent="0.25">
      <c r="A10" s="1">
        <v>160</v>
      </c>
      <c r="B10" s="1">
        <v>4.5999999999999996</v>
      </c>
      <c r="C10" s="1">
        <v>4.8</v>
      </c>
      <c r="E10" s="1" t="s">
        <v>13</v>
      </c>
      <c r="F10" s="1">
        <v>-0.35208333333333597</v>
      </c>
    </row>
    <row r="11" spans="1:12" x14ac:dyDescent="0.25">
      <c r="A11" s="1">
        <v>180</v>
      </c>
      <c r="B11" s="1">
        <v>4.0999999999999996</v>
      </c>
      <c r="C11" s="1">
        <v>4</v>
      </c>
      <c r="E11" s="1" t="s">
        <v>14</v>
      </c>
      <c r="F11" s="1">
        <v>6.8229166666667618E-3</v>
      </c>
    </row>
    <row r="12" spans="1:12" x14ac:dyDescent="0.25">
      <c r="E12" s="1" t="s">
        <v>15</v>
      </c>
      <c r="F12" s="1">
        <v>-5.1041666666667008E-5</v>
      </c>
    </row>
    <row r="13" spans="1:12" x14ac:dyDescent="0.25">
      <c r="E13" s="1" t="s">
        <v>16</v>
      </c>
      <c r="F13" s="1">
        <v>1.3020833333333339E-7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Polynomial Trendline</vt:lpstr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2025-06-16T17:21:16Z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2024-09-10T03:51:24Z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3d7f6001-96a0-4eb6-bc6d-fd5736edb41b</vt:lpwstr>
  </property>
  <property fmtid="{D5CDD505-2E9C-101B-9397-08002B2CF9AE}" pid="8" name="MSIP_Label_defa4170-0d19-0005-0004-bc88714345d2_ContentBits">
    <vt:lpwstr>0</vt:lpwstr>
  </property>
</Properties>
</file>