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prepare financial statements from trial balance in excel\"/>
    </mc:Choice>
  </mc:AlternateContent>
  <xr:revisionPtr revIDLastSave="0" documentId="13_ncr:1_{1E4DACC4-1228-432B-8B53-5A5FAA746843}" xr6:coauthVersionLast="47" xr6:coauthVersionMax="47" xr10:uidLastSave="{00000000-0000-0000-0000-000000000000}"/>
  <bookViews>
    <workbookView xWindow="-120" yWindow="-120" windowWidth="29040" windowHeight="15990" xr2:uid="{C50BAB15-49B4-4776-B49C-E198FD6887EA}"/>
  </bookViews>
  <sheets>
    <sheet name="Trial Balance" sheetId="2" r:id="rId1"/>
    <sheet name="Income Statement" sheetId="7" r:id="rId2"/>
    <sheet name="Balance Sheet" sheetId="8" r:id="rId3"/>
    <sheet name="Cash Flow Statemen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8" l="1"/>
  <c r="B20" i="8"/>
  <c r="B19" i="8"/>
  <c r="A19" i="8"/>
  <c r="B16" i="8"/>
  <c r="B14" i="8" a="1"/>
  <c r="B14" i="8" s="1"/>
  <c r="A14" i="8" a="1"/>
  <c r="A14" i="8" s="1"/>
  <c r="B11" i="8"/>
  <c r="B10" i="8"/>
  <c r="A5" i="8" a="1"/>
  <c r="A5" i="8" s="1"/>
  <c r="A9" i="7" a="1"/>
  <c r="A9" i="7" s="1"/>
  <c r="B5" i="7"/>
  <c r="B7" i="7" s="1"/>
  <c r="A5" i="7"/>
  <c r="B13" i="7"/>
  <c r="B22" i="5"/>
  <c r="B18" i="5"/>
  <c r="B14" i="5"/>
  <c r="B24" i="5" s="1"/>
  <c r="B26" i="5" s="1"/>
  <c r="C17" i="2"/>
  <c r="B17" i="2"/>
  <c r="B23" i="8" l="1"/>
  <c r="B14" i="7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<sst xmlns="http://schemas.openxmlformats.org/spreadsheetml/2006/main" count="65" uniqueCount="57">
  <si>
    <t>Account Name</t>
  </si>
  <si>
    <t>Cash</t>
  </si>
  <si>
    <t>Accounts Receivable</t>
  </si>
  <si>
    <t>Inventory</t>
  </si>
  <si>
    <t>Prepaid Expenses</t>
  </si>
  <si>
    <t>Equipment</t>
  </si>
  <si>
    <t>Accumulated Depreciation</t>
  </si>
  <si>
    <t>Accounts Payable</t>
  </si>
  <si>
    <t>Notes Payable</t>
  </si>
  <si>
    <t>Owner's Equity</t>
  </si>
  <si>
    <t>Sales Revenue</t>
  </si>
  <si>
    <t>Cost of Goods Sold</t>
  </si>
  <si>
    <t>Operating Expenses</t>
  </si>
  <si>
    <t>Interest Expense</t>
  </si>
  <si>
    <t>Total</t>
  </si>
  <si>
    <t>Debit</t>
  </si>
  <si>
    <t>Credit</t>
  </si>
  <si>
    <t>As of June 30, 2025</t>
  </si>
  <si>
    <t>Trial Balance</t>
  </si>
  <si>
    <t>Income Statement</t>
  </si>
  <si>
    <t>Description</t>
  </si>
  <si>
    <t>Revenue</t>
  </si>
  <si>
    <t>Total Revenue</t>
  </si>
  <si>
    <t>Expenses</t>
  </si>
  <si>
    <t>Total Expenses</t>
  </si>
  <si>
    <t>Net Income</t>
  </si>
  <si>
    <t>Amount</t>
  </si>
  <si>
    <t>Balance Sheet</t>
  </si>
  <si>
    <t>Assets</t>
  </si>
  <si>
    <t>Less: Accumulated Depreciation</t>
  </si>
  <si>
    <t>Total Assets</t>
  </si>
  <si>
    <t>Liabilities</t>
  </si>
  <si>
    <t>Total Liabilities</t>
  </si>
  <si>
    <t>Equity</t>
  </si>
  <si>
    <t>Add: Net Income</t>
  </si>
  <si>
    <t>Total Equity</t>
  </si>
  <si>
    <t>Total Liabilities and Equity</t>
  </si>
  <si>
    <t>Cash Flow Statement</t>
  </si>
  <si>
    <t>Cash Flows from Operating Activities</t>
  </si>
  <si>
    <t>Adjustments for Non-Cash Items:</t>
  </si>
  <si>
    <t>Add: Depreciation Expense</t>
  </si>
  <si>
    <t>Changes in Working Capital:</t>
  </si>
  <si>
    <t>Increase in Accounts Receivable</t>
  </si>
  <si>
    <t>Increase in Inventory</t>
  </si>
  <si>
    <t>Increase in Prepaid Expenses</t>
  </si>
  <si>
    <t>Increase in Accounts Payable</t>
  </si>
  <si>
    <t>Increase in Notes Payable</t>
  </si>
  <si>
    <t>Net Cash from Operating Activities</t>
  </si>
  <si>
    <t>Cash Flows from Investing Activities</t>
  </si>
  <si>
    <t>Purchase of Equipment</t>
  </si>
  <si>
    <t>Net Cash from Investing Activities</t>
  </si>
  <si>
    <t>Cash Flows from Financing Activities</t>
  </si>
  <si>
    <t>Owner's Equity Injection</t>
  </si>
  <si>
    <t>Net Cash from Financing Activities</t>
  </si>
  <si>
    <t>Net Increase in Cash</t>
  </si>
  <si>
    <t>Cash at Beginning of Period</t>
  </si>
  <si>
    <t>Cash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</si>
</sst>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&quot;$&quot;#,##0.00"/>
  </numFmts>
  <fonts count="11" x14ac:knownFonts="1">
    <font>
      <sz val="11"/>
      <color theme="1"/>
      <name val="Aptos Narrow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b/>
      <sz val="12"/>
      <color rgb="FFFA7D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24">
    <xf numFmtId="0" fontId="0" fillId="0" borderId="0" xfId="0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70" fontId="6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8" fillId="2" borderId="4" xfId="1" applyFont="1" applyBorder="1" applyAlignment="1">
      <alignment horizontal="center" vertical="center"/>
    </xf>
    <xf numFmtId="0" fontId="8" fillId="2" borderId="5" xfId="1" applyFont="1" applyBorder="1" applyAlignment="1">
      <alignment horizontal="center" vertical="center"/>
    </xf>
    <xf numFmtId="0" fontId="9" fillId="3" borderId="4" xfId="2" applyFont="1" applyBorder="1" applyAlignment="1">
      <alignment horizontal="center" vertical="center"/>
    </xf>
    <xf numFmtId="0" fontId="9" fillId="3" borderId="5" xfId="2" applyFont="1" applyBorder="1" applyAlignment="1">
      <alignment horizontal="center" vertical="center"/>
    </xf>
    <xf numFmtId="0" fontId="10" fillId="4" borderId="1" xfId="3" applyFont="1" applyAlignment="1">
      <alignment vertical="center"/>
    </xf>
    <xf numFmtId="0" fontId="10" fillId="4" borderId="1" xfId="3" applyFont="1"/>
    <xf numFmtId="170" fontId="10" fillId="4" borderId="6" xfId="3" applyNumberFormat="1" applyFont="1" applyBorder="1" applyAlignment="1">
      <alignment vertical="center"/>
    </xf>
    <xf numFmtId="170" fontId="10" fillId="4" borderId="1" xfId="3" applyNumberFormat="1" applyFont="1" applyAlignment="1">
      <alignment vertical="center"/>
    </xf>
    <xf numFmtId="0" fontId="5" fillId="0" borderId="4" xfId="0" applyFont="1" applyBorder="1" applyAlignment="1">
      <alignment vertical="center"/>
    </xf>
    <xf numFmtId="170" fontId="6" fillId="0" borderId="8" xfId="0" applyNumberFormat="1" applyFont="1" applyBorder="1" applyAlignment="1">
      <alignment vertical="center"/>
    </xf>
    <xf numFmtId="170" fontId="5" fillId="0" borderId="7" xfId="0" applyNumberFormat="1" applyFont="1" applyBorder="1"/>
    <xf numFmtId="0" fontId="6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70" fontId="5" fillId="0" borderId="9" xfId="0" applyNumberFormat="1" applyFont="1" applyBorder="1" applyAlignment="1">
      <alignment vertical="center"/>
    </xf>
    <xf numFmtId="0" fontId="0" fillId="0" borderId="7" xfId="0" applyBorder="1"/>
  </cellXfs>
  <cellStyles count="4">
    <cellStyle name="Bad" xfId="2" builtinId="27"/>
    <cellStyle name="Calculation" xfId="3" builtinId="22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BD40-20EE-4202-AF19-D1FB193F6B63}">
  <dimension ref="A1:C17"/>
  <sheetViews>
    <sheetView showGridLines="0" tabSelected="1" workbookViewId="0">
      <selection activeCell="A8" sqref="A8"/>
    </sheetView>
  </sheetViews>
  <sheetFormatPr defaultRowHeight="15" x14ac:dyDescent="0.25"/>
  <cols>
    <col min="1" max="1" width="26.28515625" customWidth="1"/>
    <col min="2" max="2" width="14" customWidth="1"/>
    <col min="3" max="3" width="13.28515625" customWidth="1"/>
  </cols>
  <sheetData>
    <row r="1" spans="1:3" ht="21" x14ac:dyDescent="0.35">
      <c r="A1" s="1" t="s">
        <v>18</v>
      </c>
      <c r="B1" s="1"/>
      <c r="C1" s="1"/>
    </row>
    <row r="2" spans="1:3" ht="21" x14ac:dyDescent="0.35">
      <c r="A2" s="2" t="s">
        <v>17</v>
      </c>
      <c r="B2" s="2"/>
      <c r="C2" s="2"/>
    </row>
    <row r="3" spans="1:3" ht="15.75" x14ac:dyDescent="0.25">
      <c r="A3" s="3" t="s">
        <v>0</v>
      </c>
      <c r="B3" s="3" t="s">
        <v>15</v>
      </c>
      <c r="C3" s="3" t="s">
        <v>16</v>
      </c>
    </row>
    <row r="4" spans="1:3" ht="15.75" x14ac:dyDescent="0.25">
      <c r="A4" s="4" t="s">
        <v>1</v>
      </c>
      <c r="B4" s="5">
        <v>50000</v>
      </c>
      <c r="C4" s="5"/>
    </row>
    <row r="5" spans="1:3" ht="15.75" x14ac:dyDescent="0.25">
      <c r="A5" s="4" t="s">
        <v>2</v>
      </c>
      <c r="B5" s="5">
        <v>30000</v>
      </c>
      <c r="C5" s="5"/>
    </row>
    <row r="6" spans="1:3" ht="15.75" x14ac:dyDescent="0.25">
      <c r="A6" s="4" t="s">
        <v>3</v>
      </c>
      <c r="B6" s="5">
        <v>20000</v>
      </c>
      <c r="C6" s="5"/>
    </row>
    <row r="7" spans="1:3" ht="15.75" x14ac:dyDescent="0.25">
      <c r="A7" s="4" t="s">
        <v>4</v>
      </c>
      <c r="B7" s="5">
        <v>5000</v>
      </c>
      <c r="C7" s="5"/>
    </row>
    <row r="8" spans="1:3" ht="15.75" x14ac:dyDescent="0.25">
      <c r="A8" s="4" t="s">
        <v>5</v>
      </c>
      <c r="B8" s="5">
        <v>100000</v>
      </c>
      <c r="C8" s="5"/>
    </row>
    <row r="9" spans="1:3" ht="15.75" x14ac:dyDescent="0.25">
      <c r="A9" s="4" t="s">
        <v>6</v>
      </c>
      <c r="B9" s="5"/>
      <c r="C9" s="5">
        <v>10000</v>
      </c>
    </row>
    <row r="10" spans="1:3" ht="15.75" x14ac:dyDescent="0.25">
      <c r="A10" s="4" t="s">
        <v>7</v>
      </c>
      <c r="B10" s="5"/>
      <c r="C10" s="5">
        <v>15000</v>
      </c>
    </row>
    <row r="11" spans="1:3" ht="15.75" x14ac:dyDescent="0.25">
      <c r="A11" s="4" t="s">
        <v>8</v>
      </c>
      <c r="B11" s="5"/>
      <c r="C11" s="5">
        <v>25000</v>
      </c>
    </row>
    <row r="12" spans="1:3" ht="15.75" x14ac:dyDescent="0.25">
      <c r="A12" s="4" t="s">
        <v>9</v>
      </c>
      <c r="B12" s="5"/>
      <c r="C12" s="5">
        <v>110000</v>
      </c>
    </row>
    <row r="13" spans="1:3" ht="15.75" x14ac:dyDescent="0.25">
      <c r="A13" s="4" t="s">
        <v>10</v>
      </c>
      <c r="B13" s="5"/>
      <c r="C13" s="5">
        <v>200000</v>
      </c>
    </row>
    <row r="14" spans="1:3" ht="15.75" x14ac:dyDescent="0.25">
      <c r="A14" s="4" t="s">
        <v>11</v>
      </c>
      <c r="B14" s="5">
        <v>120000</v>
      </c>
      <c r="C14" s="5"/>
    </row>
    <row r="15" spans="1:3" ht="15.75" x14ac:dyDescent="0.25">
      <c r="A15" s="4" t="s">
        <v>12</v>
      </c>
      <c r="B15" s="5">
        <v>30000</v>
      </c>
      <c r="C15" s="5"/>
    </row>
    <row r="16" spans="1:3" ht="15.75" x14ac:dyDescent="0.25">
      <c r="A16" s="4" t="s">
        <v>13</v>
      </c>
      <c r="B16" s="18">
        <v>5000</v>
      </c>
      <c r="C16" s="18"/>
    </row>
    <row r="17" spans="1:3" ht="15.75" x14ac:dyDescent="0.25">
      <c r="A17" s="17" t="s">
        <v>14</v>
      </c>
      <c r="B17" s="19">
        <f>SUM(B4:B16)</f>
        <v>360000</v>
      </c>
      <c r="C17" s="19">
        <f>SUM(C4:C16)</f>
        <v>360000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39846-306F-474A-853C-2827B35990C2}">
  <dimension ref="A1:B14"/>
  <sheetViews>
    <sheetView showGridLines="0" workbookViewId="0">
      <selection activeCell="A14" sqref="A14:B14"/>
    </sheetView>
  </sheetViews>
  <sheetFormatPr defaultRowHeight="15" x14ac:dyDescent="0.25"/>
  <cols>
    <col min="1" max="1" width="26.28515625" customWidth="1"/>
    <col min="2" max="2" width="14" customWidth="1"/>
  </cols>
  <sheetData>
    <row r="1" spans="1:2" ht="21" x14ac:dyDescent="0.35">
      <c r="A1" s="7" t="s">
        <v>19</v>
      </c>
      <c r="B1" s="7"/>
    </row>
    <row r="2" spans="1:2" ht="21" x14ac:dyDescent="0.35">
      <c r="A2" s="8" t="s">
        <v>17</v>
      </c>
      <c r="B2" s="8"/>
    </row>
    <row r="3" spans="1:2" ht="15.75" x14ac:dyDescent="0.25">
      <c r="A3" s="3" t="s">
        <v>20</v>
      </c>
      <c r="B3" s="3" t="s">
        <v>26</v>
      </c>
    </row>
    <row r="4" spans="1:2" x14ac:dyDescent="0.25">
      <c r="A4" s="9" t="s">
        <v>21</v>
      </c>
      <c r="B4" s="10"/>
    </row>
    <row r="5" spans="1:2" ht="15.75" x14ac:dyDescent="0.25">
      <c r="A5" s="20" t="str">
        <f>'Trial Balance'!A13</f>
        <v>Sales Revenue</v>
      </c>
      <c r="B5" s="18">
        <f>'Trial Balance'!C13</f>
        <v>200000</v>
      </c>
    </row>
    <row r="6" spans="1:2" x14ac:dyDescent="0.25">
      <c r="A6" s="23"/>
      <c r="B6" s="23"/>
    </row>
    <row r="7" spans="1:2" ht="15.75" x14ac:dyDescent="0.25">
      <c r="A7" s="21" t="s">
        <v>22</v>
      </c>
      <c r="B7" s="22">
        <f>B5</f>
        <v>200000</v>
      </c>
    </row>
    <row r="8" spans="1:2" x14ac:dyDescent="0.25">
      <c r="A8" s="11" t="s">
        <v>23</v>
      </c>
      <c r="B8" s="12"/>
    </row>
    <row r="9" spans="1:2" ht="15.75" x14ac:dyDescent="0.25">
      <c r="A9" s="4" t="str" cm="1">
        <f t="array" ref="A9:B11">'Trial Balance'!A14:B16</f>
        <v>Cost of Goods Sold</v>
      </c>
      <c r="B9" s="5">
        <v>120000</v>
      </c>
    </row>
    <row r="10" spans="1:2" ht="15.75" x14ac:dyDescent="0.25">
      <c r="A10" s="4" t="str">
        <v>Operating Expenses</v>
      </c>
      <c r="B10" s="5">
        <v>30000</v>
      </c>
    </row>
    <row r="11" spans="1:2" ht="15.75" x14ac:dyDescent="0.25">
      <c r="A11" s="20" t="str">
        <v>Interest Expense</v>
      </c>
      <c r="B11" s="18">
        <v>5000</v>
      </c>
    </row>
    <row r="12" spans="1:2" x14ac:dyDescent="0.25">
      <c r="A12" s="23"/>
      <c r="B12" s="23"/>
    </row>
    <row r="13" spans="1:2" ht="15.75" x14ac:dyDescent="0.25">
      <c r="A13" s="21" t="s">
        <v>24</v>
      </c>
      <c r="B13" s="22">
        <f>SUM(B9:B11)</f>
        <v>155000</v>
      </c>
    </row>
    <row r="14" spans="1:2" ht="15.75" x14ac:dyDescent="0.25">
      <c r="A14" s="14" t="s">
        <v>25</v>
      </c>
      <c r="B14" s="15">
        <f>B7-B13</f>
        <v>45000</v>
      </c>
    </row>
  </sheetData>
  <mergeCells count="4">
    <mergeCell ref="A1:B1"/>
    <mergeCell ref="A2:B2"/>
    <mergeCell ref="A4:B4"/>
    <mergeCell ref="A8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843C2-8A45-4348-872B-2CD33CA0FB58}">
  <dimension ref="A1:B23"/>
  <sheetViews>
    <sheetView showGridLines="0" workbookViewId="0">
      <selection activeCell="B23" sqref="B23"/>
    </sheetView>
  </sheetViews>
  <sheetFormatPr defaultRowHeight="15" x14ac:dyDescent="0.25"/>
  <cols>
    <col min="1" max="1" width="32" customWidth="1"/>
    <col min="2" max="2" width="14" customWidth="1"/>
  </cols>
  <sheetData>
    <row r="1" spans="1:2" ht="21" x14ac:dyDescent="0.35">
      <c r="A1" s="7" t="s">
        <v>27</v>
      </c>
      <c r="B1" s="7"/>
    </row>
    <row r="2" spans="1:2" ht="21" x14ac:dyDescent="0.35">
      <c r="A2" s="8" t="s">
        <v>17</v>
      </c>
      <c r="B2" s="8"/>
    </row>
    <row r="3" spans="1:2" ht="15.75" x14ac:dyDescent="0.25">
      <c r="A3" s="3" t="s">
        <v>20</v>
      </c>
      <c r="B3" s="3" t="s">
        <v>26</v>
      </c>
    </row>
    <row r="4" spans="1:2" ht="15.75" x14ac:dyDescent="0.25">
      <c r="A4" s="6" t="s">
        <v>28</v>
      </c>
      <c r="B4" s="4"/>
    </row>
    <row r="5" spans="1:2" ht="15.75" x14ac:dyDescent="0.25">
      <c r="A5" s="4" t="str" cm="1">
        <f t="array" ref="A5:B9">'Trial Balance'!A4:B8</f>
        <v>Cash</v>
      </c>
      <c r="B5" s="5">
        <v>50000</v>
      </c>
    </row>
    <row r="6" spans="1:2" ht="15.75" x14ac:dyDescent="0.25">
      <c r="A6" s="4" t="str">
        <v>Accounts Receivable</v>
      </c>
      <c r="B6" s="5">
        <v>30000</v>
      </c>
    </row>
    <row r="7" spans="1:2" ht="15.75" x14ac:dyDescent="0.25">
      <c r="A7" s="4" t="str">
        <v>Inventory</v>
      </c>
      <c r="B7" s="5">
        <v>20000</v>
      </c>
    </row>
    <row r="8" spans="1:2" ht="15.75" x14ac:dyDescent="0.25">
      <c r="A8" s="4" t="str">
        <v>Prepaid Expenses</v>
      </c>
      <c r="B8" s="5">
        <v>5000</v>
      </c>
    </row>
    <row r="9" spans="1:2" ht="15.75" x14ac:dyDescent="0.25">
      <c r="A9" s="4" t="str">
        <v>Equipment</v>
      </c>
      <c r="B9" s="5">
        <v>100000</v>
      </c>
    </row>
    <row r="10" spans="1:2" ht="15.75" x14ac:dyDescent="0.25">
      <c r="A10" s="4" t="s">
        <v>29</v>
      </c>
      <c r="B10" s="5">
        <f>-'Trial Balance'!C9</f>
        <v>-10000</v>
      </c>
    </row>
    <row r="11" spans="1:2" ht="15.75" x14ac:dyDescent="0.25">
      <c r="A11" s="13" t="s">
        <v>30</v>
      </c>
      <c r="B11" s="16">
        <f>SUM(B5:B10)</f>
        <v>195000</v>
      </c>
    </row>
    <row r="12" spans="1:2" ht="15.75" x14ac:dyDescent="0.25">
      <c r="A12" s="4"/>
      <c r="B12" s="5"/>
    </row>
    <row r="13" spans="1:2" ht="15.75" x14ac:dyDescent="0.25">
      <c r="A13" s="6" t="s">
        <v>31</v>
      </c>
      <c r="B13" s="5"/>
    </row>
    <row r="14" spans="1:2" ht="15.75" x14ac:dyDescent="0.25">
      <c r="A14" s="4" t="str" cm="1">
        <f t="array" ref="A14:A15">'Trial Balance'!A10:A11</f>
        <v>Accounts Payable</v>
      </c>
      <c r="B14" s="5" cm="1">
        <f t="array" ref="B14:B15">'Trial Balance'!C10:C11</f>
        <v>15000</v>
      </c>
    </row>
    <row r="15" spans="1:2" ht="15.75" x14ac:dyDescent="0.25">
      <c r="A15" s="4" t="str">
        <v>Notes Payable</v>
      </c>
      <c r="B15" s="5">
        <v>25000</v>
      </c>
    </row>
    <row r="16" spans="1:2" ht="15.75" x14ac:dyDescent="0.25">
      <c r="A16" s="13" t="s">
        <v>32</v>
      </c>
      <c r="B16" s="16">
        <f>B14+B15</f>
        <v>40000</v>
      </c>
    </row>
    <row r="17" spans="1:2" ht="15.75" x14ac:dyDescent="0.25">
      <c r="A17" s="4"/>
      <c r="B17" s="5"/>
    </row>
    <row r="18" spans="1:2" ht="15.75" x14ac:dyDescent="0.25">
      <c r="A18" s="6" t="s">
        <v>33</v>
      </c>
      <c r="B18" s="5"/>
    </row>
    <row r="19" spans="1:2" ht="15.75" x14ac:dyDescent="0.25">
      <c r="A19" s="4" t="str">
        <f>'Trial Balance'!A12</f>
        <v>Owner's Equity</v>
      </c>
      <c r="B19" s="5">
        <f>'Trial Balance'!C12</f>
        <v>110000</v>
      </c>
    </row>
    <row r="20" spans="1:2" ht="15.75" x14ac:dyDescent="0.25">
      <c r="A20" s="4" t="s">
        <v>34</v>
      </c>
      <c r="B20" s="5">
        <f>'Income Statement'!B14</f>
        <v>45000</v>
      </c>
    </row>
    <row r="21" spans="1:2" ht="15.75" x14ac:dyDescent="0.25">
      <c r="A21" s="13" t="s">
        <v>35</v>
      </c>
      <c r="B21" s="16">
        <f>B19+B20</f>
        <v>155000</v>
      </c>
    </row>
    <row r="22" spans="1:2" ht="15.75" x14ac:dyDescent="0.25">
      <c r="A22" s="4"/>
      <c r="B22" s="5"/>
    </row>
    <row r="23" spans="1:2" ht="15.75" x14ac:dyDescent="0.25">
      <c r="A23" s="13" t="s">
        <v>36</v>
      </c>
      <c r="B23" s="16">
        <f>B16+B21</f>
        <v>195000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C6CE-2946-4CB7-8749-BA29397E8A59}">
  <dimension ref="A1:B26"/>
  <sheetViews>
    <sheetView showGridLines="0" workbookViewId="0">
      <selection activeCell="B26" sqref="B26"/>
    </sheetView>
  </sheetViews>
  <sheetFormatPr defaultRowHeight="15" x14ac:dyDescent="0.25"/>
  <cols>
    <col min="1" max="1" width="39.140625" customWidth="1"/>
    <col min="2" max="2" width="14" customWidth="1"/>
  </cols>
  <sheetData>
    <row r="1" spans="1:2" ht="21" x14ac:dyDescent="0.35">
      <c r="A1" s="7" t="s">
        <v>37</v>
      </c>
      <c r="B1" s="7"/>
    </row>
    <row r="2" spans="1:2" ht="21" x14ac:dyDescent="0.35">
      <c r="A2" s="8" t="s">
        <v>17</v>
      </c>
      <c r="B2" s="8"/>
    </row>
    <row r="3" spans="1:2" ht="15.75" x14ac:dyDescent="0.25">
      <c r="A3" s="3" t="s">
        <v>20</v>
      </c>
      <c r="B3" s="3" t="s">
        <v>26</v>
      </c>
    </row>
    <row r="4" spans="1:2" ht="15.75" x14ac:dyDescent="0.25">
      <c r="A4" s="6" t="s">
        <v>38</v>
      </c>
      <c r="B4" s="4"/>
    </row>
    <row r="5" spans="1:2" ht="15.75" x14ac:dyDescent="0.25">
      <c r="A5" s="4" t="s">
        <v>25</v>
      </c>
      <c r="B5" s="5">
        <v>45000</v>
      </c>
    </row>
    <row r="6" spans="1:2" ht="15.75" x14ac:dyDescent="0.25">
      <c r="A6" s="4" t="s">
        <v>39</v>
      </c>
      <c r="B6" s="5"/>
    </row>
    <row r="7" spans="1:2" ht="15.75" x14ac:dyDescent="0.25">
      <c r="A7" s="4" t="s">
        <v>40</v>
      </c>
      <c r="B7" s="5">
        <v>10000</v>
      </c>
    </row>
    <row r="8" spans="1:2" ht="15.75" x14ac:dyDescent="0.25">
      <c r="A8" s="4" t="s">
        <v>41</v>
      </c>
      <c r="B8" s="5"/>
    </row>
    <row r="9" spans="1:2" ht="15.75" x14ac:dyDescent="0.25">
      <c r="A9" s="4" t="s">
        <v>42</v>
      </c>
      <c r="B9" s="5">
        <v>-30000</v>
      </c>
    </row>
    <row r="10" spans="1:2" ht="15.75" x14ac:dyDescent="0.25">
      <c r="A10" s="4" t="s">
        <v>43</v>
      </c>
      <c r="B10" s="5">
        <v>-20000</v>
      </c>
    </row>
    <row r="11" spans="1:2" ht="15.75" x14ac:dyDescent="0.25">
      <c r="A11" s="4" t="s">
        <v>44</v>
      </c>
      <c r="B11" s="5">
        <v>-5000</v>
      </c>
    </row>
    <row r="12" spans="1:2" ht="15.75" x14ac:dyDescent="0.25">
      <c r="A12" s="4" t="s">
        <v>45</v>
      </c>
      <c r="B12" s="5">
        <v>15000</v>
      </c>
    </row>
    <row r="13" spans="1:2" ht="15.75" x14ac:dyDescent="0.25">
      <c r="A13" s="4" t="s">
        <v>46</v>
      </c>
      <c r="B13" s="5">
        <v>25000</v>
      </c>
    </row>
    <row r="14" spans="1:2" ht="15.75" x14ac:dyDescent="0.25">
      <c r="A14" s="13" t="s">
        <v>47</v>
      </c>
      <c r="B14" s="16">
        <f>SUM(B5:B13)</f>
        <v>40000</v>
      </c>
    </row>
    <row r="15" spans="1:2" ht="15.75" x14ac:dyDescent="0.25">
      <c r="A15" s="4"/>
      <c r="B15" s="5"/>
    </row>
    <row r="16" spans="1:2" ht="15.75" x14ac:dyDescent="0.25">
      <c r="A16" s="6" t="s">
        <v>48</v>
      </c>
      <c r="B16" s="5"/>
    </row>
    <row r="17" spans="1:2" ht="15.75" x14ac:dyDescent="0.25">
      <c r="A17" s="4" t="s">
        <v>49</v>
      </c>
      <c r="B17" s="5">
        <v>-100000</v>
      </c>
    </row>
    <row r="18" spans="1:2" ht="15.75" x14ac:dyDescent="0.25">
      <c r="A18" s="13" t="s">
        <v>50</v>
      </c>
      <c r="B18" s="16">
        <f>B17</f>
        <v>-100000</v>
      </c>
    </row>
    <row r="19" spans="1:2" ht="15.75" x14ac:dyDescent="0.25">
      <c r="A19" s="4"/>
      <c r="B19" s="5"/>
    </row>
    <row r="20" spans="1:2" ht="15.75" x14ac:dyDescent="0.25">
      <c r="A20" s="6" t="s">
        <v>51</v>
      </c>
      <c r="B20" s="5"/>
    </row>
    <row r="21" spans="1:2" ht="15.75" x14ac:dyDescent="0.25">
      <c r="A21" s="4" t="s">
        <v>52</v>
      </c>
      <c r="B21" s="5">
        <v>100000</v>
      </c>
    </row>
    <row r="22" spans="1:2" ht="15.75" x14ac:dyDescent="0.25">
      <c r="A22" s="13" t="s">
        <v>53</v>
      </c>
      <c r="B22" s="16">
        <f>B21</f>
        <v>100000</v>
      </c>
    </row>
    <row r="23" spans="1:2" ht="15.75" x14ac:dyDescent="0.25">
      <c r="A23" s="4"/>
      <c r="B23" s="5"/>
    </row>
    <row r="24" spans="1:2" ht="15.75" x14ac:dyDescent="0.25">
      <c r="A24" s="6" t="s">
        <v>54</v>
      </c>
      <c r="B24" s="5">
        <f>B14+B18+B22</f>
        <v>40000</v>
      </c>
    </row>
    <row r="25" spans="1:2" ht="15.75" x14ac:dyDescent="0.25">
      <c r="A25" s="4" t="s">
        <v>55</v>
      </c>
      <c r="B25" s="5">
        <v>50000</v>
      </c>
    </row>
    <row r="26" spans="1:2" ht="15.75" x14ac:dyDescent="0.25">
      <c r="A26" s="13" t="s">
        <v>56</v>
      </c>
      <c r="B26" s="16">
        <f>B24+B25</f>
        <v>90000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Trial Balance</vt:lpstr>
      <vt:lpstr>Income Statement</vt:lpstr>
      <vt:lpstr>Balance Sheet</vt:lpstr>
      <vt:lpstr>Cash Flow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2025-07-03T06:12:53Z</dcterms:created>
  <dcterms:modified xsi:type="dcterms:W3CDTF">2025-07-03T11:08:49Z</dcterms:modified>
</cp:coreProperties>
</file>