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forecast in excel based on historical data\"/>
    </mc:Choice>
  </mc:AlternateContent>
  <xr:revisionPtr revIDLastSave="0" documentId="13_ncr:1_{F912ECB1-6FF6-434C-B32C-FDF7AD7ABA42}" xr6:coauthVersionLast="47" xr6:coauthVersionMax="47" xr10:uidLastSave="{00000000-0000-0000-0000-000000000000}"/>
  <bookViews>
    <workbookView xWindow="-120" yWindow="-120" windowWidth="29040" windowHeight="15990" xr2:uid="{293FC446-42E4-4860-A52D-FF86D27EA988}"/>
  </bookViews>
  <sheets>
    <sheet name="Linear" sheetId="4" r:id="rId1"/>
    <sheet name="Exponential Smoothing" sheetId="5" r:id="rId2"/>
    <sheet name="Forecast" sheetId="6" r:id="rId3"/>
    <sheet name="ForecastSheet" sheetId="7" r:id="rId4"/>
    <sheet name="Moving Average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8" l="1"/>
  <c r="E7" i="8"/>
  <c r="E8" i="8"/>
  <c r="E9" i="8"/>
  <c r="E10" i="8"/>
  <c r="E11" i="8"/>
  <c r="E12" i="8"/>
  <c r="E13" i="8"/>
  <c r="E5" i="8"/>
  <c r="E3" i="4"/>
  <c r="E4" i="4"/>
  <c r="E5" i="4"/>
  <c r="E6" i="4"/>
  <c r="E7" i="4"/>
  <c r="E8" i="4"/>
  <c r="E9" i="4"/>
  <c r="E10" i="4"/>
  <c r="E11" i="4"/>
  <c r="E12" i="4"/>
  <c r="E13" i="4"/>
  <c r="E2" i="4"/>
  <c r="C15" i="7"/>
  <c r="C16" i="7"/>
  <c r="C17" i="7"/>
  <c r="C18" i="7"/>
  <c r="C19" i="7"/>
  <c r="C20" i="7"/>
  <c r="C21" i="7"/>
  <c r="C22" i="7"/>
  <c r="C23" i="7"/>
  <c r="C24" i="7"/>
  <c r="C25" i="7"/>
  <c r="C14" i="7"/>
  <c r="E3" i="5"/>
  <c r="E4" i="5"/>
  <c r="E5" i="5"/>
  <c r="E6" i="5"/>
  <c r="E7" i="5"/>
  <c r="E8" i="5"/>
  <c r="E9" i="5"/>
  <c r="E10" i="5"/>
  <c r="E11" i="5"/>
  <c r="E12" i="5"/>
  <c r="E13" i="5"/>
  <c r="E2" i="5"/>
  <c r="E14" i="7"/>
  <c r="E18" i="7"/>
  <c r="D18" i="7"/>
  <c r="E20" i="7"/>
  <c r="D14" i="7"/>
  <c r="E25" i="7"/>
  <c r="E17" i="7"/>
  <c r="D17" i="7"/>
  <c r="E16" i="7"/>
  <c r="D16" i="7"/>
  <c r="E15" i="7"/>
  <c r="D15" i="7"/>
  <c r="E22" i="7"/>
  <c r="D20" i="7"/>
  <c r="D19" i="7"/>
  <c r="D25" i="7"/>
  <c r="E24" i="7"/>
  <c r="D24" i="7"/>
  <c r="E23" i="7"/>
  <c r="D23" i="7"/>
  <c r="D22" i="7"/>
  <c r="E21" i="7"/>
  <c r="D21" i="7"/>
  <c r="E19" i="7"/>
</calcChain>
</file>

<file path=xl/sharedStrings.xml><?xml version="1.0" encoding="utf-8"?>
<sst xmlns="http://schemas.openxmlformats.org/spreadsheetml/2006/main" count="24" uniqueCount="9">
  <si>
    <t>Date</t>
  </si>
  <si>
    <t>Sales</t>
  </si>
  <si>
    <t>Expenses</t>
  </si>
  <si>
    <t>Profit</t>
  </si>
  <si>
    <t>Sales Forecast For 2024</t>
  </si>
  <si>
    <t>Forecast(Sales)</t>
  </si>
  <si>
    <t>Lower Confidence Bound(Sales)</t>
  </si>
  <si>
    <t>Upper Confidence Bound(Sales)</t>
  </si>
  <si>
    <t>Quarterly Sales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</si>
</sst>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64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4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ForecastSheet!$B$1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ForecastSheet!$B$2:$B$25</c:f>
              <c:numCache>
                <c:formatCode>"$"#,##0.00</c:formatCode>
                <c:ptCount val="24"/>
                <c:pt idx="0">
                  <c:v>150000</c:v>
                </c:pt>
                <c:pt idx="1">
                  <c:v>160000</c:v>
                </c:pt>
                <c:pt idx="2">
                  <c:v>170000</c:v>
                </c:pt>
                <c:pt idx="3">
                  <c:v>180000</c:v>
                </c:pt>
                <c:pt idx="4">
                  <c:v>200000</c:v>
                </c:pt>
                <c:pt idx="5">
                  <c:v>210000</c:v>
                </c:pt>
                <c:pt idx="6">
                  <c:v>220000</c:v>
                </c:pt>
                <c:pt idx="7">
                  <c:v>240000</c:v>
                </c:pt>
                <c:pt idx="8">
                  <c:v>250000</c:v>
                </c:pt>
                <c:pt idx="9">
                  <c:v>260000</c:v>
                </c:pt>
                <c:pt idx="10">
                  <c:v>280000</c:v>
                </c:pt>
                <c:pt idx="11">
                  <c:v>300000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6B-4758-8BA1-B6839C6196A5}"/>
            </c:ext>
          </c:extLst>
        </c:ser>
        <c:ser>
          <c:idx val="1"/>
          <c:order val="1"/>
          <c:tx>
            <c:strRef>
              <c:f>ForecastSheet!$C$1</c:f>
              <c:strCache>
                <c:ptCount val="1"/>
                <c:pt idx="0">
                  <c:v>Forecast(Sales)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ForecastSheet!$A$2:$A$25</c:f>
              <c:numCache>
                <c:formatCode>m/d/yyyy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ForecastSheet!$C$2:$C$25</c:f>
              <c:numCache>
                <c:formatCode>General</c:formatCode>
                <c:ptCount val="24"/>
                <c:pt idx="11" formatCode="&quot;$&quot;#,##0.00">
                  <c:v>300000</c:v>
                </c:pt>
                <c:pt idx="12" formatCode="&quot;$&quot;#,##0.00">
                  <c:v>311431.51627076021</c:v>
                </c:pt>
                <c:pt idx="13" formatCode="&quot;$&quot;#,##0.00">
                  <c:v>324858.62358118332</c:v>
                </c:pt>
                <c:pt idx="14" formatCode="&quot;$&quot;#,##0.00">
                  <c:v>338285.73089160636</c:v>
                </c:pt>
                <c:pt idx="15" formatCode="&quot;$&quot;#,##0.00">
                  <c:v>351712.83820202941</c:v>
                </c:pt>
                <c:pt idx="16" formatCode="&quot;$&quot;#,##0.00">
                  <c:v>365139.94551245251</c:v>
                </c:pt>
                <c:pt idx="17" formatCode="&quot;$&quot;#,##0.00">
                  <c:v>378567.05282287556</c:v>
                </c:pt>
                <c:pt idx="18" formatCode="&quot;$&quot;#,##0.00">
                  <c:v>391994.1601332986</c:v>
                </c:pt>
                <c:pt idx="19" formatCode="&quot;$&quot;#,##0.00">
                  <c:v>405421.26744372171</c:v>
                </c:pt>
                <c:pt idx="20" formatCode="&quot;$&quot;#,##0.00">
                  <c:v>418848.37475414475</c:v>
                </c:pt>
                <c:pt idx="21" formatCode="&quot;$&quot;#,##0.00">
                  <c:v>432275.48206456786</c:v>
                </c:pt>
                <c:pt idx="22" formatCode="&quot;$&quot;#,##0.00">
                  <c:v>445702.5893749909</c:v>
                </c:pt>
                <c:pt idx="23" formatCode="&quot;$&quot;#,##0.00">
                  <c:v>459129.69668541395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6B-4758-8BA1-B6839C6196A5}"/>
            </c:ext>
          </c:extLst>
        </c:ser>
        <c:ser>
          <c:idx val="2"/>
          <c:order val="2"/>
          <c:tx>
            <c:strRef>
              <c:f>ForecastSheet!$D$1</c:f>
              <c:strCache>
                <c:ptCount val="1"/>
                <c:pt idx="0">
                  <c:v>Lower Confidence Bound(Sales)</c:v>
                </c:pt>
              </c:strCache>
            </c:strRef>
          </c:tx>
          <c:spPr>
            <a:ln w="12700" cap="rnd">
              <a:solidFill>
                <a:srgbClr val="E971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ForecastSheet!$A$2:$A$25</c:f>
              <c:numCache>
                <c:formatCode>m/d/yyyy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ForecastSheet!$D$2:$D$25</c:f>
              <c:numCache>
                <c:formatCode>General</c:formatCode>
                <c:ptCount val="24"/>
                <c:pt idx="11" formatCode="&quot;$&quot;#,##0.00">
                  <c:v>300000</c:v>
                </c:pt>
                <c:pt idx="12" formatCode="&quot;$&quot;#,##0.00">
                  <c:v>302562.27153402456</c:v>
                </c:pt>
                <c:pt idx="13" formatCode="&quot;$&quot;#,##0.00">
                  <c:v>313766.74384398462</c:v>
                </c:pt>
                <c:pt idx="14" formatCode="&quot;$&quot;#,##0.00">
                  <c:v>325342.99851962819</c:v>
                </c:pt>
                <c:pt idx="15" formatCode="&quot;$&quot;#,##0.00">
                  <c:v>337148.59311443096</c:v>
                </c:pt>
                <c:pt idx="16" formatCode="&quot;$&quot;#,##0.00">
                  <c:v>349113.75773779955</c:v>
                </c:pt>
                <c:pt idx="17" formatCode="&quot;$&quot;#,##0.00">
                  <c:v>361198.14792273706</c:v>
                </c:pt>
                <c:pt idx="18" formatCode="&quot;$&quot;#,##0.00">
                  <c:v>373375.9464482133</c:v>
                </c:pt>
                <c:pt idx="19" formatCode="&quot;$&quot;#,##0.00">
                  <c:v>385629.45292115276</c:v>
                </c:pt>
                <c:pt idx="20" formatCode="&quot;$&quot;#,##0.00">
                  <c:v>397945.90746978146</c:v>
                </c:pt>
                <c:pt idx="21" formatCode="&quot;$&quot;#,##0.00">
                  <c:v>410315.75329609669</c:v>
                </c:pt>
                <c:pt idx="22" formatCode="&quot;$&quot;#,##0.00">
                  <c:v>422731.61363481812</c:v>
                </c:pt>
                <c:pt idx="23" formatCode="&quot;$&quot;#,##0.00">
                  <c:v>435187.65390470624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6B-4758-8BA1-B6839C6196A5}"/>
            </c:ext>
          </c:extLst>
        </c:ser>
        <c:ser>
          <c:idx val="3"/>
          <c:order val="3"/>
          <c:tx>
            <c:strRef>
              <c:f>ForecastSheet!$E$1</c:f>
              <c:strCache>
                <c:ptCount val="1"/>
                <c:pt idx="0">
                  <c:v>Upper Confidence Bound(Sales)</c:v>
                </c:pt>
              </c:strCache>
            </c:strRef>
          </c:tx>
          <c:spPr>
            <a:ln w="12700" cap="rnd">
              <a:solidFill>
                <a:srgbClr val="E971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ForecastSheet!$A$2:$A$25</c:f>
              <c:numCache>
                <c:formatCode>m/d/yyyy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ForecastSheet!$E$2:$E$25</c:f>
              <c:numCache>
                <c:formatCode>General</c:formatCode>
                <c:ptCount val="24"/>
                <c:pt idx="11" formatCode="&quot;$&quot;#,##0.00">
                  <c:v>300000</c:v>
                </c:pt>
                <c:pt idx="12" formatCode="&quot;$&quot;#,##0.00">
                  <c:v>320300.76100749586</c:v>
                </c:pt>
                <c:pt idx="13" formatCode="&quot;$&quot;#,##0.00">
                  <c:v>335950.50331838202</c:v>
                </c:pt>
                <c:pt idx="14" formatCode="&quot;$&quot;#,##0.00">
                  <c:v>351228.46326358453</c:v>
                </c:pt>
                <c:pt idx="15" formatCode="&quot;$&quot;#,##0.00">
                  <c:v>366277.08328962786</c:v>
                </c:pt>
                <c:pt idx="16" formatCode="&quot;$&quot;#,##0.00">
                  <c:v>381166.13328710548</c:v>
                </c:pt>
                <c:pt idx="17" formatCode="&quot;$&quot;#,##0.00">
                  <c:v>395935.95772301406</c:v>
                </c:pt>
                <c:pt idx="18" formatCode="&quot;$&quot;#,##0.00">
                  <c:v>410612.3738183839</c:v>
                </c:pt>
                <c:pt idx="19" formatCode="&quot;$&quot;#,##0.00">
                  <c:v>425213.08196629066</c:v>
                </c:pt>
                <c:pt idx="20" formatCode="&quot;$&quot;#,##0.00">
                  <c:v>439750.84203850804</c:v>
                </c:pt>
                <c:pt idx="21" formatCode="&quot;$&quot;#,##0.00">
                  <c:v>454235.21083303902</c:v>
                </c:pt>
                <c:pt idx="22" formatCode="&quot;$&quot;#,##0.00">
                  <c:v>468673.56511516368</c:v>
                </c:pt>
                <c:pt idx="23" formatCode="&quot;$&quot;#,##0.00">
                  <c:v>483071.73946612165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6B-4758-8BA1-B6839C619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648800"/>
        <c:axId val="478649280"/>
      </c:lineChart>
      <c:catAx>
        <c:axId val="4786488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49280"/>
        <c:crosses val="autoZero"/>
        <c:auto val="1"/>
        <c:lblAlgn val="ctr"/>
        <c:lblOffset val="100"/>
        <c:noMultiLvlLbl val="0"/>
      </c:catAx>
      <c:valAx>
        <c:axId val="47864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100012</xdr:rowOff>
    </xdr:from>
    <xdr:to>
      <xdr:col>6</xdr:col>
      <xdr:colOff>200025</xdr:colOff>
      <xdr:row>16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6A31C4-6DE2-3CFF-C116-D9F1AAC0EC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C2E7F2-CFFF-472B-A1CC-6BF18AC3A11F}" name="Table1" displayName="Table1" ref="A1:E25" totalsRowShown="0">
  <autoFilter ref="A1:E25" xr:uid="{2CC2E7F2-CFFF-472B-A1CC-6BF18AC3A11F}"/>
  <tableColumns count="5">
    <tableColumn id="1" xr3:uid="{C75AE889-C287-4E71-95DD-ED2273BF904E}" name="Date" dataDxfId="3"/>
    <tableColumn id="2" xr3:uid="{4B8C129A-0635-4CAF-85AF-7E8D1C7DBE84}" name="Sales"/>
    <tableColumn id="3" xr3:uid="{C7E13C45-895E-4481-9FD1-455C34A995DA}" name="Forecast(Sales)" dataDxfId="2">
      <calculatedColumnFormula>_xlfn.FORECAST.ETS(A2,$B$2:$B$13,$A$2:$A$13,1,1)</calculatedColumnFormula>
    </tableColumn>
    <tableColumn id="4" xr3:uid="{5B91699C-9D82-40CA-A2B5-ADCF24C21BBA}" name="Lower Confidence Bound(Sales)" dataDxfId="1">
      <calculatedColumnFormula>C2-_xlfn.FORECAST.ETS.CONFINT(A2,$B$2:$B$13,$A$2:$A$13,0.95,1,1)</calculatedColumnFormula>
    </tableColumn>
    <tableColumn id="5" xr3:uid="{C63125EC-ABFF-4D1C-8155-64A0926EA58E}" name="Upper Confidence Bound(Sales)" dataDxfId="0">
      <calculatedColumnFormula>C2+_xlfn.FORECAST.ETS.CONFINT(A2,$B$2:$B$13,$A$2:$A$13,0.95,1,1)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B65C-CF3F-4F36-B3CD-8C70F6741C1B}">
  <dimension ref="A1:E1000"/>
  <sheetViews>
    <sheetView showGridLines="0" tabSelected="1" workbookViewId="0">
      <selection activeCell="E2" sqref="E2"/>
    </sheetView>
  </sheetViews>
  <sheetFormatPr defaultColWidth="14.42578125" defaultRowHeight="15" customHeight="1" x14ac:dyDescent="0.25"/>
  <cols>
    <col min="1" max="1" width="11.7109375" customWidth="1"/>
    <col min="2" max="2" width="15" customWidth="1"/>
    <col min="3" max="3" width="13.7109375" customWidth="1"/>
    <col min="4" max="4" width="12.7109375" customWidth="1"/>
    <col min="5" max="5" width="25" customWidth="1"/>
    <col min="6" max="25" width="8.7109375" customWidth="1"/>
  </cols>
  <sheetData>
    <row r="1" spans="1:5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6" t="s">
        <v>4</v>
      </c>
    </row>
    <row r="2" spans="1:5" ht="18" customHeight="1" x14ac:dyDescent="0.25">
      <c r="A2" s="4">
        <v>44927</v>
      </c>
      <c r="B2" s="3">
        <v>150000</v>
      </c>
      <c r="C2" s="3">
        <v>100000</v>
      </c>
      <c r="D2" s="3">
        <v>50000</v>
      </c>
      <c r="E2" s="3">
        <f>_xlfn.FORECAST.LINEAR(DATE(2024, MONTH(A2), 1), B$2:B$13, A$2:A$13)</f>
        <v>305964.87847392634</v>
      </c>
    </row>
    <row r="3" spans="1:5" ht="18" customHeight="1" x14ac:dyDescent="0.25">
      <c r="A3" s="4">
        <v>44958</v>
      </c>
      <c r="B3" s="3">
        <v>160000</v>
      </c>
      <c r="C3" s="3">
        <v>110000</v>
      </c>
      <c r="D3" s="3">
        <v>50000</v>
      </c>
      <c r="E3" s="3">
        <f t="shared" ref="E3:E13" si="0">_xlfn.FORECAST.LINEAR(DATE(2024, MONTH(A3), 1), B$2:B$13, A$2:A$13)</f>
        <v>319650.40945306048</v>
      </c>
    </row>
    <row r="4" spans="1:5" ht="18" customHeight="1" x14ac:dyDescent="0.25">
      <c r="A4" s="4">
        <v>44986</v>
      </c>
      <c r="B4" s="3">
        <v>170000</v>
      </c>
      <c r="C4" s="3">
        <v>120000</v>
      </c>
      <c r="D4" s="3">
        <v>50000</v>
      </c>
      <c r="E4" s="3">
        <f t="shared" si="0"/>
        <v>332453.00294967368</v>
      </c>
    </row>
    <row r="5" spans="1:5" ht="18" customHeight="1" x14ac:dyDescent="0.25">
      <c r="A5" s="4">
        <v>45017</v>
      </c>
      <c r="B5" s="3">
        <v>180000</v>
      </c>
      <c r="C5" s="3">
        <v>130000</v>
      </c>
      <c r="D5" s="3">
        <v>50000</v>
      </c>
      <c r="E5" s="3">
        <f t="shared" si="0"/>
        <v>346138.53392880782</v>
      </c>
    </row>
    <row r="6" spans="1:5" ht="18" customHeight="1" x14ac:dyDescent="0.25">
      <c r="A6" s="4">
        <v>45047</v>
      </c>
      <c r="B6" s="3">
        <v>200000</v>
      </c>
      <c r="C6" s="3">
        <v>140000</v>
      </c>
      <c r="D6" s="3">
        <v>60000</v>
      </c>
      <c r="E6" s="3">
        <f t="shared" si="0"/>
        <v>359382.5961666815</v>
      </c>
    </row>
    <row r="7" spans="1:5" ht="18" customHeight="1" x14ac:dyDescent="0.25">
      <c r="A7" s="4">
        <v>45078</v>
      </c>
      <c r="B7" s="3">
        <v>210000</v>
      </c>
      <c r="C7" s="3">
        <v>150000</v>
      </c>
      <c r="D7" s="3">
        <v>60000</v>
      </c>
      <c r="E7" s="3">
        <f t="shared" si="0"/>
        <v>373068.12714581564</v>
      </c>
    </row>
    <row r="8" spans="1:5" ht="18" customHeight="1" x14ac:dyDescent="0.25">
      <c r="A8" s="4">
        <v>45108</v>
      </c>
      <c r="B8" s="3">
        <v>220000</v>
      </c>
      <c r="C8" s="3">
        <v>160000</v>
      </c>
      <c r="D8" s="3">
        <v>60000</v>
      </c>
      <c r="E8" s="3">
        <f t="shared" si="0"/>
        <v>386312.18938368931</v>
      </c>
    </row>
    <row r="9" spans="1:5" ht="18" customHeight="1" x14ac:dyDescent="0.25">
      <c r="A9" s="4">
        <v>45139</v>
      </c>
      <c r="B9" s="3">
        <v>240000</v>
      </c>
      <c r="C9" s="3">
        <v>170000</v>
      </c>
      <c r="D9" s="3">
        <v>70000</v>
      </c>
      <c r="E9" s="3">
        <f t="shared" si="0"/>
        <v>399997.72036282346</v>
      </c>
    </row>
    <row r="10" spans="1:5" ht="18" customHeight="1" x14ac:dyDescent="0.25">
      <c r="A10" s="4">
        <v>45170</v>
      </c>
      <c r="B10" s="3">
        <v>250000</v>
      </c>
      <c r="C10" s="3">
        <v>180000</v>
      </c>
      <c r="D10" s="3">
        <v>70000</v>
      </c>
      <c r="E10" s="3">
        <f t="shared" si="0"/>
        <v>413683.25134196132</v>
      </c>
    </row>
    <row r="11" spans="1:5" ht="18" customHeight="1" x14ac:dyDescent="0.25">
      <c r="A11" s="4">
        <v>45200</v>
      </c>
      <c r="B11" s="3">
        <v>260000</v>
      </c>
      <c r="C11" s="3">
        <v>190000</v>
      </c>
      <c r="D11" s="3">
        <v>70000</v>
      </c>
      <c r="E11" s="3">
        <f t="shared" si="0"/>
        <v>426927.313579835</v>
      </c>
    </row>
    <row r="12" spans="1:5" ht="18" customHeight="1" x14ac:dyDescent="0.25">
      <c r="A12" s="4">
        <v>45231</v>
      </c>
      <c r="B12" s="3">
        <v>280000</v>
      </c>
      <c r="C12" s="3">
        <v>200000</v>
      </c>
      <c r="D12" s="3">
        <v>80000</v>
      </c>
      <c r="E12" s="3">
        <f t="shared" si="0"/>
        <v>440612.84455896914</v>
      </c>
    </row>
    <row r="13" spans="1:5" ht="18" customHeight="1" x14ac:dyDescent="0.25">
      <c r="A13" s="4">
        <v>45261</v>
      </c>
      <c r="B13" s="3">
        <v>300000</v>
      </c>
      <c r="C13" s="3">
        <v>210000</v>
      </c>
      <c r="D13" s="3">
        <v>90000</v>
      </c>
      <c r="E13" s="3">
        <f t="shared" si="0"/>
        <v>453856.90679684281</v>
      </c>
    </row>
    <row r="14" spans="1:5" ht="18" customHeight="1" x14ac:dyDescent="0.25"/>
    <row r="15" spans="1:5" ht="18" customHeight="1" x14ac:dyDescent="0.25"/>
    <row r="16" spans="1:5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AAF71-BFD1-4C9B-B6FC-95E86372F03F}">
  <dimension ref="A1:E1000"/>
  <sheetViews>
    <sheetView showGridLines="0" workbookViewId="0">
      <selection activeCell="E2" sqref="E2"/>
    </sheetView>
  </sheetViews>
  <sheetFormatPr defaultColWidth="14.42578125" defaultRowHeight="15" customHeight="1" x14ac:dyDescent="0.25"/>
  <cols>
    <col min="1" max="1" width="11.7109375" customWidth="1"/>
    <col min="2" max="2" width="15" customWidth="1"/>
    <col min="3" max="3" width="13.7109375" customWidth="1"/>
    <col min="4" max="4" width="12.7109375" customWidth="1"/>
    <col min="5" max="5" width="25" customWidth="1"/>
    <col min="6" max="25" width="8.7109375" customWidth="1"/>
  </cols>
  <sheetData>
    <row r="1" spans="1:5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6" t="s">
        <v>4</v>
      </c>
    </row>
    <row r="2" spans="1:5" ht="18" customHeight="1" x14ac:dyDescent="0.25">
      <c r="A2" s="4">
        <v>44927</v>
      </c>
      <c r="B2" s="3">
        <v>150000</v>
      </c>
      <c r="C2" s="3">
        <v>100000</v>
      </c>
      <c r="D2" s="3">
        <v>50000</v>
      </c>
      <c r="E2" s="3">
        <f>_xlfn.FORECAST.ETS(DATE(2024, MONTH(A2), 1), B$2:B$13, A$2:A$13)</f>
        <v>311431.51627076021</v>
      </c>
    </row>
    <row r="3" spans="1:5" ht="18" customHeight="1" x14ac:dyDescent="0.25">
      <c r="A3" s="4">
        <v>44958</v>
      </c>
      <c r="B3" s="3">
        <v>160000</v>
      </c>
      <c r="C3" s="3">
        <v>110000</v>
      </c>
      <c r="D3" s="3">
        <v>50000</v>
      </c>
      <c r="E3" s="3">
        <f t="shared" ref="E3:E13" si="0">_xlfn.FORECAST.ETS(DATE(2024, MONTH(A3), 1), B$2:B$13, A$2:A$13)</f>
        <v>324858.62358118332</v>
      </c>
    </row>
    <row r="4" spans="1:5" ht="18" customHeight="1" x14ac:dyDescent="0.25">
      <c r="A4" s="4">
        <v>44986</v>
      </c>
      <c r="B4" s="3">
        <v>170000</v>
      </c>
      <c r="C4" s="3">
        <v>120000</v>
      </c>
      <c r="D4" s="3">
        <v>50000</v>
      </c>
      <c r="E4" s="3">
        <f t="shared" si="0"/>
        <v>338285.73089160636</v>
      </c>
    </row>
    <row r="5" spans="1:5" ht="18" customHeight="1" x14ac:dyDescent="0.25">
      <c r="A5" s="4">
        <v>45017</v>
      </c>
      <c r="B5" s="3">
        <v>180000</v>
      </c>
      <c r="C5" s="3">
        <v>130000</v>
      </c>
      <c r="D5" s="3">
        <v>50000</v>
      </c>
      <c r="E5" s="3">
        <f t="shared" si="0"/>
        <v>351712.83820202941</v>
      </c>
    </row>
    <row r="6" spans="1:5" ht="18" customHeight="1" x14ac:dyDescent="0.25">
      <c r="A6" s="4">
        <v>45047</v>
      </c>
      <c r="B6" s="3">
        <v>200000</v>
      </c>
      <c r="C6" s="3">
        <v>140000</v>
      </c>
      <c r="D6" s="3">
        <v>60000</v>
      </c>
      <c r="E6" s="3">
        <f t="shared" si="0"/>
        <v>365139.94551245251</v>
      </c>
    </row>
    <row r="7" spans="1:5" ht="18" customHeight="1" x14ac:dyDescent="0.25">
      <c r="A7" s="4">
        <v>45078</v>
      </c>
      <c r="B7" s="3">
        <v>210000</v>
      </c>
      <c r="C7" s="3">
        <v>150000</v>
      </c>
      <c r="D7" s="3">
        <v>60000</v>
      </c>
      <c r="E7" s="3">
        <f t="shared" si="0"/>
        <v>378567.05282287556</v>
      </c>
    </row>
    <row r="8" spans="1:5" ht="18" customHeight="1" x14ac:dyDescent="0.25">
      <c r="A8" s="4">
        <v>45108</v>
      </c>
      <c r="B8" s="3">
        <v>220000</v>
      </c>
      <c r="C8" s="3">
        <v>160000</v>
      </c>
      <c r="D8" s="3">
        <v>60000</v>
      </c>
      <c r="E8" s="3">
        <f t="shared" si="0"/>
        <v>391994.1601332986</v>
      </c>
    </row>
    <row r="9" spans="1:5" ht="18" customHeight="1" x14ac:dyDescent="0.25">
      <c r="A9" s="4">
        <v>45139</v>
      </c>
      <c r="B9" s="3">
        <v>240000</v>
      </c>
      <c r="C9" s="3">
        <v>170000</v>
      </c>
      <c r="D9" s="3">
        <v>70000</v>
      </c>
      <c r="E9" s="3">
        <f t="shared" si="0"/>
        <v>405421.26744372171</v>
      </c>
    </row>
    <row r="10" spans="1:5" ht="18" customHeight="1" x14ac:dyDescent="0.25">
      <c r="A10" s="4">
        <v>45170</v>
      </c>
      <c r="B10" s="3">
        <v>250000</v>
      </c>
      <c r="C10" s="3">
        <v>180000</v>
      </c>
      <c r="D10" s="3">
        <v>70000</v>
      </c>
      <c r="E10" s="3">
        <f t="shared" si="0"/>
        <v>418848.37475414475</v>
      </c>
    </row>
    <row r="11" spans="1:5" ht="18" customHeight="1" x14ac:dyDescent="0.25">
      <c r="A11" s="4">
        <v>45200</v>
      </c>
      <c r="B11" s="3">
        <v>260000</v>
      </c>
      <c r="C11" s="3">
        <v>190000</v>
      </c>
      <c r="D11" s="3">
        <v>70000</v>
      </c>
      <c r="E11" s="3">
        <f t="shared" si="0"/>
        <v>432275.48206456786</v>
      </c>
    </row>
    <row r="12" spans="1:5" ht="18" customHeight="1" x14ac:dyDescent="0.25">
      <c r="A12" s="4">
        <v>45231</v>
      </c>
      <c r="B12" s="3">
        <v>280000</v>
      </c>
      <c r="C12" s="3">
        <v>200000</v>
      </c>
      <c r="D12" s="3">
        <v>80000</v>
      </c>
      <c r="E12" s="3">
        <f t="shared" si="0"/>
        <v>445702.5893749909</v>
      </c>
    </row>
    <row r="13" spans="1:5" ht="18" customHeight="1" x14ac:dyDescent="0.25">
      <c r="A13" s="4">
        <v>45261</v>
      </c>
      <c r="B13" s="3">
        <v>300000</v>
      </c>
      <c r="C13" s="3">
        <v>210000</v>
      </c>
      <c r="D13" s="3">
        <v>90000</v>
      </c>
      <c r="E13" s="3">
        <f t="shared" si="0"/>
        <v>459129.69668541395</v>
      </c>
    </row>
    <row r="14" spans="1:5" ht="18" customHeight="1" x14ac:dyDescent="0.25"/>
    <row r="15" spans="1:5" ht="18" customHeight="1" x14ac:dyDescent="0.25"/>
    <row r="16" spans="1:5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EB3DE-1E99-4D91-BEC9-18933E178291}">
  <dimension ref="A1:D1000"/>
  <sheetViews>
    <sheetView showGridLines="0" workbookViewId="0">
      <selection activeCell="B13" sqref="A1:B13"/>
    </sheetView>
  </sheetViews>
  <sheetFormatPr defaultColWidth="14.42578125" defaultRowHeight="15" customHeight="1" x14ac:dyDescent="0.25"/>
  <cols>
    <col min="1" max="1" width="11.7109375" customWidth="1"/>
    <col min="2" max="2" width="15" customWidth="1"/>
    <col min="3" max="3" width="13.7109375" customWidth="1"/>
    <col min="4" max="4" width="12.7109375" customWidth="1"/>
    <col min="5" max="24" width="8.7109375" customWidth="1"/>
  </cols>
  <sheetData>
    <row r="1" spans="1:4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8" customHeight="1" x14ac:dyDescent="0.25">
      <c r="A2" s="4">
        <v>44927</v>
      </c>
      <c r="B2" s="3">
        <v>150000</v>
      </c>
      <c r="C2" s="3">
        <v>100000</v>
      </c>
      <c r="D2" s="3">
        <v>50000</v>
      </c>
    </row>
    <row r="3" spans="1:4" ht="18" customHeight="1" x14ac:dyDescent="0.25">
      <c r="A3" s="4">
        <v>44958</v>
      </c>
      <c r="B3" s="3">
        <v>160000</v>
      </c>
      <c r="C3" s="3">
        <v>110000</v>
      </c>
      <c r="D3" s="3">
        <v>50000</v>
      </c>
    </row>
    <row r="4" spans="1:4" ht="18" customHeight="1" x14ac:dyDescent="0.25">
      <c r="A4" s="4">
        <v>44986</v>
      </c>
      <c r="B4" s="3">
        <v>170000</v>
      </c>
      <c r="C4" s="3">
        <v>120000</v>
      </c>
      <c r="D4" s="3">
        <v>50000</v>
      </c>
    </row>
    <row r="5" spans="1:4" ht="18" customHeight="1" x14ac:dyDescent="0.25">
      <c r="A5" s="4">
        <v>45017</v>
      </c>
      <c r="B5" s="3">
        <v>180000</v>
      </c>
      <c r="C5" s="3">
        <v>130000</v>
      </c>
      <c r="D5" s="3">
        <v>50000</v>
      </c>
    </row>
    <row r="6" spans="1:4" ht="18" customHeight="1" x14ac:dyDescent="0.25">
      <c r="A6" s="4">
        <v>45047</v>
      </c>
      <c r="B6" s="3">
        <v>200000</v>
      </c>
      <c r="C6" s="3">
        <v>140000</v>
      </c>
      <c r="D6" s="3">
        <v>60000</v>
      </c>
    </row>
    <row r="7" spans="1:4" ht="18" customHeight="1" x14ac:dyDescent="0.25">
      <c r="A7" s="4">
        <v>45078</v>
      </c>
      <c r="B7" s="3">
        <v>210000</v>
      </c>
      <c r="C7" s="3">
        <v>150000</v>
      </c>
      <c r="D7" s="3">
        <v>60000</v>
      </c>
    </row>
    <row r="8" spans="1:4" ht="18" customHeight="1" x14ac:dyDescent="0.25">
      <c r="A8" s="4">
        <v>45108</v>
      </c>
      <c r="B8" s="3">
        <v>220000</v>
      </c>
      <c r="C8" s="3">
        <v>160000</v>
      </c>
      <c r="D8" s="3">
        <v>60000</v>
      </c>
    </row>
    <row r="9" spans="1:4" ht="18" customHeight="1" x14ac:dyDescent="0.25">
      <c r="A9" s="4">
        <v>45139</v>
      </c>
      <c r="B9" s="3">
        <v>240000</v>
      </c>
      <c r="C9" s="3">
        <v>170000</v>
      </c>
      <c r="D9" s="3">
        <v>70000</v>
      </c>
    </row>
    <row r="10" spans="1:4" ht="18" customHeight="1" x14ac:dyDescent="0.25">
      <c r="A10" s="4">
        <v>45170</v>
      </c>
      <c r="B10" s="3">
        <v>250000</v>
      </c>
      <c r="C10" s="3">
        <v>180000</v>
      </c>
      <c r="D10" s="3">
        <v>70000</v>
      </c>
    </row>
    <row r="11" spans="1:4" ht="18" customHeight="1" x14ac:dyDescent="0.25">
      <c r="A11" s="4">
        <v>45200</v>
      </c>
      <c r="B11" s="3">
        <v>260000</v>
      </c>
      <c r="C11" s="3">
        <v>190000</v>
      </c>
      <c r="D11" s="3">
        <v>70000</v>
      </c>
    </row>
    <row r="12" spans="1:4" ht="18" customHeight="1" x14ac:dyDescent="0.25">
      <c r="A12" s="4">
        <v>45231</v>
      </c>
      <c r="B12" s="3">
        <v>280000</v>
      </c>
      <c r="C12" s="3">
        <v>200000</v>
      </c>
      <c r="D12" s="3">
        <v>80000</v>
      </c>
    </row>
    <row r="13" spans="1:4" ht="18" customHeight="1" x14ac:dyDescent="0.25">
      <c r="A13" s="4">
        <v>45261</v>
      </c>
      <c r="B13" s="3">
        <v>300000</v>
      </c>
      <c r="C13" s="3">
        <v>210000</v>
      </c>
      <c r="D13" s="3">
        <v>90000</v>
      </c>
    </row>
    <row r="14" spans="1:4" ht="18" customHeight="1" x14ac:dyDescent="0.25"/>
    <row r="15" spans="1:4" ht="18" customHeight="1" x14ac:dyDescent="0.25"/>
    <row r="16" spans="1:4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451BA-175D-43B5-9E57-2290A2AEBFE7}">
  <dimension ref="A1:E25"/>
  <sheetViews>
    <sheetView showGridLines="0" workbookViewId="0">
      <selection activeCell="A2" sqref="A2"/>
    </sheetView>
  </sheetViews>
  <sheetFormatPr defaultRowHeight="15" x14ac:dyDescent="0.25"/>
  <cols>
    <col min="1" max="1" width="9.42578125" bestFit="1" customWidth="1"/>
    <col min="2" max="2" width="11.140625" bestFit="1" customWidth="1"/>
    <col min="3" max="3" width="17.140625" customWidth="1"/>
    <col min="4" max="5" width="32" customWidth="1"/>
  </cols>
  <sheetData>
    <row r="1" spans="1:5" x14ac:dyDescent="0.25">
      <c r="A1" t="s">
        <v>0</v>
      </c>
      <c r="B1" t="s">
        <v>1</v>
      </c>
      <c r="C1" t="s">
        <v>5</v>
      </c>
      <c r="D1" t="s">
        <v>6</v>
      </c>
      <c r="E1" t="s">
        <v>7</v>
      </c>
    </row>
    <row r="2" spans="1:5" x14ac:dyDescent="0.25">
      <c r="A2" s="7">
        <v>44927</v>
      </c>
      <c r="B2" s="5">
        <v>150000</v>
      </c>
    </row>
    <row r="3" spans="1:5" x14ac:dyDescent="0.25">
      <c r="A3" s="7">
        <v>44958</v>
      </c>
      <c r="B3" s="5">
        <v>160000</v>
      </c>
    </row>
    <row r="4" spans="1:5" x14ac:dyDescent="0.25">
      <c r="A4" s="7">
        <v>44986</v>
      </c>
      <c r="B4" s="5">
        <v>170000</v>
      </c>
    </row>
    <row r="5" spans="1:5" x14ac:dyDescent="0.25">
      <c r="A5" s="7">
        <v>45017</v>
      </c>
      <c r="B5" s="5">
        <v>180000</v>
      </c>
    </row>
    <row r="6" spans="1:5" x14ac:dyDescent="0.25">
      <c r="A6" s="7">
        <v>45047</v>
      </c>
      <c r="B6" s="5">
        <v>200000</v>
      </c>
    </row>
    <row r="7" spans="1:5" x14ac:dyDescent="0.25">
      <c r="A7" s="7">
        <v>45078</v>
      </c>
      <c r="B7" s="5">
        <v>210000</v>
      </c>
    </row>
    <row r="8" spans="1:5" x14ac:dyDescent="0.25">
      <c r="A8" s="7">
        <v>45108</v>
      </c>
      <c r="B8" s="5">
        <v>220000</v>
      </c>
    </row>
    <row r="9" spans="1:5" x14ac:dyDescent="0.25">
      <c r="A9" s="7">
        <v>45139</v>
      </c>
      <c r="B9" s="5">
        <v>240000</v>
      </c>
    </row>
    <row r="10" spans="1:5" x14ac:dyDescent="0.25">
      <c r="A10" s="7">
        <v>45170</v>
      </c>
      <c r="B10" s="5">
        <v>250000</v>
      </c>
    </row>
    <row r="11" spans="1:5" x14ac:dyDescent="0.25">
      <c r="A11" s="7">
        <v>45200</v>
      </c>
      <c r="B11" s="5">
        <v>260000</v>
      </c>
    </row>
    <row r="12" spans="1:5" x14ac:dyDescent="0.25">
      <c r="A12" s="7">
        <v>45231</v>
      </c>
      <c r="B12" s="5">
        <v>280000</v>
      </c>
    </row>
    <row r="13" spans="1:5" x14ac:dyDescent="0.25">
      <c r="A13" s="7">
        <v>45261</v>
      </c>
      <c r="B13" s="5">
        <v>300000</v>
      </c>
      <c r="C13" s="5">
        <v>300000</v>
      </c>
      <c r="D13" s="5">
        <v>300000</v>
      </c>
      <c r="E13" s="5">
        <v>300000</v>
      </c>
    </row>
    <row r="14" spans="1:5" x14ac:dyDescent="0.25">
      <c r="A14" s="7">
        <v>45292</v>
      </c>
      <c r="C14" s="5">
        <f>_xlfn.FORECAST.ETS(A14,$B$2:$B$13,$A$2:$A$13,1,1)</f>
        <v>311431.51627076021</v>
      </c>
      <c r="D14" s="5">
        <f>C14-_xlfn.FORECAST.ETS.CONFINT(A14,$B$2:$B$13,$A$2:$A$13,0.95,1,1)</f>
        <v>302562.27153402456</v>
      </c>
      <c r="E14" s="5">
        <f>C14+_xlfn.FORECAST.ETS.CONFINT(A14,$B$2:$B$13,$A$2:$A$13,0.95,1,1)</f>
        <v>320300.76100749586</v>
      </c>
    </row>
    <row r="15" spans="1:5" x14ac:dyDescent="0.25">
      <c r="A15" s="7">
        <v>45323</v>
      </c>
      <c r="C15" s="5">
        <f>_xlfn.FORECAST.ETS(A15,$B$2:$B$13,$A$2:$A$13,1,1)</f>
        <v>324858.62358118332</v>
      </c>
      <c r="D15" s="5">
        <f>C15-_xlfn.FORECAST.ETS.CONFINT(A15,$B$2:$B$13,$A$2:$A$13,0.95,1,1)</f>
        <v>313766.74384398462</v>
      </c>
      <c r="E15" s="5">
        <f>C15+_xlfn.FORECAST.ETS.CONFINT(A15,$B$2:$B$13,$A$2:$A$13,0.95,1,1)</f>
        <v>335950.50331838202</v>
      </c>
    </row>
    <row r="16" spans="1:5" x14ac:dyDescent="0.25">
      <c r="A16" s="7">
        <v>45352</v>
      </c>
      <c r="C16" s="5">
        <f>_xlfn.FORECAST.ETS(A16,$B$2:$B$13,$A$2:$A$13,1,1)</f>
        <v>338285.73089160636</v>
      </c>
      <c r="D16" s="5">
        <f>C16-_xlfn.FORECAST.ETS.CONFINT(A16,$B$2:$B$13,$A$2:$A$13,0.95,1,1)</f>
        <v>325342.99851962819</v>
      </c>
      <c r="E16" s="5">
        <f>C16+_xlfn.FORECAST.ETS.CONFINT(A16,$B$2:$B$13,$A$2:$A$13,0.95,1,1)</f>
        <v>351228.46326358453</v>
      </c>
    </row>
    <row r="17" spans="1:5" x14ac:dyDescent="0.25">
      <c r="A17" s="7">
        <v>45383</v>
      </c>
      <c r="C17" s="5">
        <f>_xlfn.FORECAST.ETS(A17,$B$2:$B$13,$A$2:$A$13,1,1)</f>
        <v>351712.83820202941</v>
      </c>
      <c r="D17" s="5">
        <f>C17-_xlfn.FORECAST.ETS.CONFINT(A17,$B$2:$B$13,$A$2:$A$13,0.95,1,1)</f>
        <v>337148.59311443096</v>
      </c>
      <c r="E17" s="5">
        <f>C17+_xlfn.FORECAST.ETS.CONFINT(A17,$B$2:$B$13,$A$2:$A$13,0.95,1,1)</f>
        <v>366277.08328962786</v>
      </c>
    </row>
    <row r="18" spans="1:5" x14ac:dyDescent="0.25">
      <c r="A18" s="7">
        <v>45413</v>
      </c>
      <c r="C18" s="5">
        <f>_xlfn.FORECAST.ETS(A18,$B$2:$B$13,$A$2:$A$13,1,1)</f>
        <v>365139.94551245251</v>
      </c>
      <c r="D18" s="5">
        <f>C18-_xlfn.FORECAST.ETS.CONFINT(A18,$B$2:$B$13,$A$2:$A$13,0.95,1,1)</f>
        <v>349113.75773779955</v>
      </c>
      <c r="E18" s="5">
        <f>C18+_xlfn.FORECAST.ETS.CONFINT(A18,$B$2:$B$13,$A$2:$A$13,0.95,1,1)</f>
        <v>381166.13328710548</v>
      </c>
    </row>
    <row r="19" spans="1:5" x14ac:dyDescent="0.25">
      <c r="A19" s="7">
        <v>45444</v>
      </c>
      <c r="C19" s="5">
        <f>_xlfn.FORECAST.ETS(A19,$B$2:$B$13,$A$2:$A$13,1,1)</f>
        <v>378567.05282287556</v>
      </c>
      <c r="D19" s="5">
        <f>C19-_xlfn.FORECAST.ETS.CONFINT(A19,$B$2:$B$13,$A$2:$A$13,0.95,1,1)</f>
        <v>361198.14792273706</v>
      </c>
      <c r="E19" s="5">
        <f>C19+_xlfn.FORECAST.ETS.CONFINT(A19,$B$2:$B$13,$A$2:$A$13,0.95,1,1)</f>
        <v>395935.95772301406</v>
      </c>
    </row>
    <row r="20" spans="1:5" x14ac:dyDescent="0.25">
      <c r="A20" s="7">
        <v>45474</v>
      </c>
      <c r="C20" s="5">
        <f>_xlfn.FORECAST.ETS(A20,$B$2:$B$13,$A$2:$A$13,1,1)</f>
        <v>391994.1601332986</v>
      </c>
      <c r="D20" s="5">
        <f>C20-_xlfn.FORECAST.ETS.CONFINT(A20,$B$2:$B$13,$A$2:$A$13,0.95,1,1)</f>
        <v>373375.9464482133</v>
      </c>
      <c r="E20" s="5">
        <f>C20+_xlfn.FORECAST.ETS.CONFINT(A20,$B$2:$B$13,$A$2:$A$13,0.95,1,1)</f>
        <v>410612.3738183839</v>
      </c>
    </row>
    <row r="21" spans="1:5" x14ac:dyDescent="0.25">
      <c r="A21" s="7">
        <v>45505</v>
      </c>
      <c r="C21" s="5">
        <f>_xlfn.FORECAST.ETS(A21,$B$2:$B$13,$A$2:$A$13,1,1)</f>
        <v>405421.26744372171</v>
      </c>
      <c r="D21" s="5">
        <f>C21-_xlfn.FORECAST.ETS.CONFINT(A21,$B$2:$B$13,$A$2:$A$13,0.95,1,1)</f>
        <v>385629.45292115276</v>
      </c>
      <c r="E21" s="5">
        <f>C21+_xlfn.FORECAST.ETS.CONFINT(A21,$B$2:$B$13,$A$2:$A$13,0.95,1,1)</f>
        <v>425213.08196629066</v>
      </c>
    </row>
    <row r="22" spans="1:5" x14ac:dyDescent="0.25">
      <c r="A22" s="7">
        <v>45536</v>
      </c>
      <c r="C22" s="5">
        <f>_xlfn.FORECAST.ETS(A22,$B$2:$B$13,$A$2:$A$13,1,1)</f>
        <v>418848.37475414475</v>
      </c>
      <c r="D22" s="5">
        <f>C22-_xlfn.FORECAST.ETS.CONFINT(A22,$B$2:$B$13,$A$2:$A$13,0.95,1,1)</f>
        <v>397945.90746978146</v>
      </c>
      <c r="E22" s="5">
        <f>C22+_xlfn.FORECAST.ETS.CONFINT(A22,$B$2:$B$13,$A$2:$A$13,0.95,1,1)</f>
        <v>439750.84203850804</v>
      </c>
    </row>
    <row r="23" spans="1:5" x14ac:dyDescent="0.25">
      <c r="A23" s="7">
        <v>45566</v>
      </c>
      <c r="C23" s="5">
        <f>_xlfn.FORECAST.ETS(A23,$B$2:$B$13,$A$2:$A$13,1,1)</f>
        <v>432275.48206456786</v>
      </c>
      <c r="D23" s="5">
        <f>C23-_xlfn.FORECAST.ETS.CONFINT(A23,$B$2:$B$13,$A$2:$A$13,0.95,1,1)</f>
        <v>410315.75329609669</v>
      </c>
      <c r="E23" s="5">
        <f>C23+_xlfn.FORECAST.ETS.CONFINT(A23,$B$2:$B$13,$A$2:$A$13,0.95,1,1)</f>
        <v>454235.21083303902</v>
      </c>
    </row>
    <row r="24" spans="1:5" x14ac:dyDescent="0.25">
      <c r="A24" s="7">
        <v>45597</v>
      </c>
      <c r="C24" s="5">
        <f>_xlfn.FORECAST.ETS(A24,$B$2:$B$13,$A$2:$A$13,1,1)</f>
        <v>445702.5893749909</v>
      </c>
      <c r="D24" s="5">
        <f>C24-_xlfn.FORECAST.ETS.CONFINT(A24,$B$2:$B$13,$A$2:$A$13,0.95,1,1)</f>
        <v>422731.61363481812</v>
      </c>
      <c r="E24" s="5">
        <f>C24+_xlfn.FORECAST.ETS.CONFINT(A24,$B$2:$B$13,$A$2:$A$13,0.95,1,1)</f>
        <v>468673.56511516368</v>
      </c>
    </row>
    <row r="25" spans="1:5" x14ac:dyDescent="0.25">
      <c r="A25" s="7">
        <v>45627</v>
      </c>
      <c r="C25" s="5">
        <f>_xlfn.FORECAST.ETS(A25,$B$2:$B$13,$A$2:$A$13,1,1)</f>
        <v>459129.69668541395</v>
      </c>
      <c r="D25" s="5">
        <f>C25-_xlfn.FORECAST.ETS.CONFINT(A25,$B$2:$B$13,$A$2:$A$13,0.95,1,1)</f>
        <v>435187.65390470624</v>
      </c>
      <c r="E25" s="5">
        <f>C25+_xlfn.FORECAST.ETS.CONFINT(A25,$B$2:$B$13,$A$2:$A$13,0.95,1,1)</f>
        <v>483071.73946612165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90C2C-61E3-49BD-ABE7-9100895D61B9}">
  <dimension ref="A1:E1000"/>
  <sheetViews>
    <sheetView showGridLines="0" workbookViewId="0">
      <selection activeCell="E5" sqref="E5:E13"/>
    </sheetView>
  </sheetViews>
  <sheetFormatPr defaultColWidth="14.42578125" defaultRowHeight="15" customHeight="1" x14ac:dyDescent="0.25"/>
  <cols>
    <col min="1" max="1" width="11.7109375" customWidth="1"/>
    <col min="2" max="2" width="15" customWidth="1"/>
    <col min="3" max="3" width="13.7109375" customWidth="1"/>
    <col min="4" max="4" width="12.7109375" customWidth="1"/>
    <col min="5" max="5" width="25" customWidth="1"/>
    <col min="6" max="25" width="8.7109375" customWidth="1"/>
  </cols>
  <sheetData>
    <row r="1" spans="1:5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6" t="s">
        <v>8</v>
      </c>
    </row>
    <row r="2" spans="1:5" ht="18" customHeight="1" x14ac:dyDescent="0.25">
      <c r="A2" s="4">
        <v>44927</v>
      </c>
      <c r="B2" s="3">
        <v>150000</v>
      </c>
      <c r="C2" s="3">
        <v>100000</v>
      </c>
      <c r="D2" s="3">
        <v>50000</v>
      </c>
      <c r="E2" s="3"/>
    </row>
    <row r="3" spans="1:5" ht="18" customHeight="1" x14ac:dyDescent="0.25">
      <c r="A3" s="4">
        <v>44958</v>
      </c>
      <c r="B3" s="3">
        <v>160000</v>
      </c>
      <c r="C3" s="3">
        <v>110000</v>
      </c>
      <c r="D3" s="3">
        <v>50000</v>
      </c>
      <c r="E3" s="3"/>
    </row>
    <row r="4" spans="1:5" ht="18" customHeight="1" x14ac:dyDescent="0.25">
      <c r="A4" s="4">
        <v>44986</v>
      </c>
      <c r="B4" s="3">
        <v>170000</v>
      </c>
      <c r="C4" s="3">
        <v>120000</v>
      </c>
      <c r="D4" s="3">
        <v>50000</v>
      </c>
      <c r="E4" s="3"/>
    </row>
    <row r="5" spans="1:5" ht="18" customHeight="1" x14ac:dyDescent="0.25">
      <c r="A5" s="4">
        <v>45017</v>
      </c>
      <c r="B5" s="3">
        <v>180000</v>
      </c>
      <c r="C5" s="3">
        <v>130000</v>
      </c>
      <c r="D5" s="3">
        <v>50000</v>
      </c>
      <c r="E5" s="3">
        <f>AVERAGE(B2:B4)</f>
        <v>160000</v>
      </c>
    </row>
    <row r="6" spans="1:5" ht="18" customHeight="1" x14ac:dyDescent="0.25">
      <c r="A6" s="4">
        <v>45047</v>
      </c>
      <c r="B6" s="3">
        <v>200000</v>
      </c>
      <c r="C6" s="3">
        <v>140000</v>
      </c>
      <c r="D6" s="3">
        <v>60000</v>
      </c>
      <c r="E6" s="3">
        <f t="shared" ref="E6:E13" si="0">AVERAGE(B3:B5)</f>
        <v>170000</v>
      </c>
    </row>
    <row r="7" spans="1:5" ht="18" customHeight="1" x14ac:dyDescent="0.25">
      <c r="A7" s="4">
        <v>45078</v>
      </c>
      <c r="B7" s="3">
        <v>210000</v>
      </c>
      <c r="C7" s="3">
        <v>150000</v>
      </c>
      <c r="D7" s="3">
        <v>60000</v>
      </c>
      <c r="E7" s="3">
        <f t="shared" si="0"/>
        <v>183333.33333333334</v>
      </c>
    </row>
    <row r="8" spans="1:5" ht="18" customHeight="1" x14ac:dyDescent="0.25">
      <c r="A8" s="4">
        <v>45108</v>
      </c>
      <c r="B8" s="3">
        <v>220000</v>
      </c>
      <c r="C8" s="3">
        <v>160000</v>
      </c>
      <c r="D8" s="3">
        <v>60000</v>
      </c>
      <c r="E8" s="3">
        <f t="shared" si="0"/>
        <v>196666.66666666666</v>
      </c>
    </row>
    <row r="9" spans="1:5" ht="18" customHeight="1" x14ac:dyDescent="0.25">
      <c r="A9" s="4">
        <v>45139</v>
      </c>
      <c r="B9" s="3">
        <v>240000</v>
      </c>
      <c r="C9" s="3">
        <v>170000</v>
      </c>
      <c r="D9" s="3">
        <v>70000</v>
      </c>
      <c r="E9" s="3">
        <f t="shared" si="0"/>
        <v>210000</v>
      </c>
    </row>
    <row r="10" spans="1:5" ht="18" customHeight="1" x14ac:dyDescent="0.25">
      <c r="A10" s="4">
        <v>45170</v>
      </c>
      <c r="B10" s="3">
        <v>250000</v>
      </c>
      <c r="C10" s="3">
        <v>180000</v>
      </c>
      <c r="D10" s="3">
        <v>70000</v>
      </c>
      <c r="E10" s="3">
        <f t="shared" si="0"/>
        <v>223333.33333333334</v>
      </c>
    </row>
    <row r="11" spans="1:5" ht="18" customHeight="1" x14ac:dyDescent="0.25">
      <c r="A11" s="4">
        <v>45200</v>
      </c>
      <c r="B11" s="3">
        <v>260000</v>
      </c>
      <c r="C11" s="3">
        <v>190000</v>
      </c>
      <c r="D11" s="3">
        <v>70000</v>
      </c>
      <c r="E11" s="3">
        <f t="shared" si="0"/>
        <v>236666.66666666666</v>
      </c>
    </row>
    <row r="12" spans="1:5" ht="18" customHeight="1" x14ac:dyDescent="0.25">
      <c r="A12" s="4">
        <v>45231</v>
      </c>
      <c r="B12" s="3">
        <v>280000</v>
      </c>
      <c r="C12" s="3">
        <v>200000</v>
      </c>
      <c r="D12" s="3">
        <v>80000</v>
      </c>
      <c r="E12" s="3">
        <f t="shared" si="0"/>
        <v>250000</v>
      </c>
    </row>
    <row r="13" spans="1:5" ht="18" customHeight="1" x14ac:dyDescent="0.25">
      <c r="A13" s="4">
        <v>45261</v>
      </c>
      <c r="B13" s="3">
        <v>300000</v>
      </c>
      <c r="C13" s="3">
        <v>210000</v>
      </c>
      <c r="D13" s="3">
        <v>90000</v>
      </c>
      <c r="E13" s="3">
        <f t="shared" si="0"/>
        <v>263333.33333333331</v>
      </c>
    </row>
    <row r="14" spans="1:5" ht="18" customHeight="1" x14ac:dyDescent="0.25"/>
    <row r="15" spans="1:5" ht="18" customHeight="1" x14ac:dyDescent="0.25"/>
    <row r="16" spans="1:5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Linear</vt:lpstr>
      <vt:lpstr>Exponential Smoothing</vt:lpstr>
      <vt:lpstr>Forecast</vt:lpstr>
      <vt:lpstr>ForecastSheet</vt:lpstr>
      <vt:lpstr>Moving 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 nil utsa</dc:creator>
  <cp:lastModifiedBy>Utsa</cp:lastModifiedBy>
  <dcterms:created xsi:type="dcterms:W3CDTF">2025-06-27T03:09:17Z</dcterms:created>
  <dcterms:modified xsi:type="dcterms:W3CDTF">2025-06-27T06:38:35Z</dcterms:modified>
</cp:coreProperties>
</file>