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mc:AlternateContent xmlns:mc="http://schemas.openxmlformats.org/markup-compatibility/2006">
    <mc:Choice Requires="x15">
      <x15ac:absPath xmlns:x15ac="http://schemas.microsoft.com/office/spreadsheetml/2010/11/ac" url="C:\Users\User\OneDrive\Desktop\Tasmia\"/>
    </mc:Choice>
  </mc:AlternateContent>
  <xr:revisionPtr revIDLastSave="0" documentId="8_{9611C8F2-B5A7-4619-97BE-7BC51659D1A7}" xr6:coauthVersionLast="47" xr6:coauthVersionMax="47" xr10:uidLastSave="{00000000-0000-0000-0000-000000000000}"/>
  <bookViews>
    <workbookView xWindow="3384" yWindow="432" windowWidth="11460" windowHeight="11760" firstSheet="2" activeTab="3" xr2:uid="{6AC3C491-46AE-43C3-B0BB-16589D13F8F4}"/>
  </bookViews>
  <sheets>
    <sheet name="FILTER" sheetId="1" r:id="rId1"/>
    <sheet name="INDEX + SMALL + ROW" sheetId="2" r:id="rId2"/>
    <sheet name="AGGREGATE + INDEX" sheetId="4" r:id="rId3"/>
    <sheet name="SORT + IF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 a="1"/>
  <c r="G3" i="2"/>
  <c r="H3" i="2" a="1"/>
  <c r="H3" i="2"/>
  <c r="I3" i="2" a="1"/>
  <c r="I3" i="2"/>
  <c r="J3" i="2" a="1"/>
  <c r="J3" i="2"/>
  <c r="K3" i="2" a="1"/>
  <c r="K3" i="2"/>
  <c r="G4" i="2" a="1"/>
  <c r="G4" i="2"/>
  <c r="H4" i="2" a="1"/>
  <c r="H4" i="2"/>
  <c r="I4" i="2" a="1"/>
  <c r="I4" i="2"/>
  <c r="J4" i="2" a="1"/>
  <c r="J4" i="2"/>
  <c r="K4" i="2" a="1"/>
  <c r="K4" i="2"/>
  <c r="G5" i="2" a="1"/>
  <c r="G5" i="2"/>
  <c r="H5" i="2" a="1"/>
  <c r="H5" i="2"/>
  <c r="I5" i="2" a="1"/>
  <c r="I5" i="2"/>
  <c r="J5" i="2" a="1"/>
  <c r="J5" i="2"/>
  <c r="K5" i="2" a="1"/>
  <c r="K5" i="2"/>
  <c r="H2" i="2" a="1"/>
  <c r="H2" i="2"/>
  <c r="I2" i="2" a="1"/>
  <c r="I2" i="2"/>
  <c r="J2" i="2" a="1"/>
  <c r="J2" i="2"/>
  <c r="K2" i="2" a="1"/>
  <c r="K2" i="2"/>
  <c r="G2" i="2" a="1"/>
  <c r="G2" i="2" s="1"/>
  <c r="G3" i="4" a="1"/>
  <c r="G3" i="4"/>
  <c r="H3" i="4" a="1"/>
  <c r="H3" i="4"/>
  <c r="I3" i="4" a="1"/>
  <c r="I3" i="4"/>
  <c r="J3" i="4" a="1"/>
  <c r="J3" i="4"/>
  <c r="K3" i="4" a="1"/>
  <c r="K3" i="4"/>
  <c r="G4" i="4" a="1"/>
  <c r="G4" i="4"/>
  <c r="H4" i="4" a="1"/>
  <c r="H4" i="4"/>
  <c r="I4" i="4" a="1"/>
  <c r="I4" i="4"/>
  <c r="J4" i="4" a="1"/>
  <c r="J4" i="4"/>
  <c r="K4" i="4" a="1"/>
  <c r="K4" i="4"/>
  <c r="G5" i="4" a="1"/>
  <c r="G5" i="4"/>
  <c r="H5" i="4" a="1"/>
  <c r="H5" i="4"/>
  <c r="I5" i="4" a="1"/>
  <c r="I5" i="4"/>
  <c r="J5" i="4" a="1"/>
  <c r="J5" i="4"/>
  <c r="K5" i="4" a="1"/>
  <c r="K5" i="4"/>
  <c r="H2" i="4" a="1"/>
  <c r="H2" i="4"/>
  <c r="I2" i="4" a="1"/>
  <c r="I2" i="4"/>
  <c r="J2" i="4" a="1"/>
  <c r="J2" i="4"/>
  <c r="K2" i="4" a="1"/>
  <c r="K2" i="4"/>
  <c r="G2" i="4" a="1"/>
  <c r="G2" i="4"/>
  <c r="E18" i="4" a="1"/>
  <c r="E18" i="4" s="1"/>
  <c r="D18" i="4" a="1"/>
  <c r="D18" i="4" s="1"/>
  <c r="C18" i="4" a="1"/>
  <c r="C18" i="4" s="1"/>
  <c r="B18" i="4" a="1"/>
  <c r="B18" i="4" s="1"/>
  <c r="A18" i="4" a="1"/>
  <c r="A18" i="4" s="1"/>
  <c r="G2" i="3" a="1"/>
  <c r="G2" i="3"/>
  <c r="A18" i="3" a="1"/>
  <c r="A18" i="3" s="1"/>
  <c r="B18" i="3" a="1"/>
  <c r="B18" i="3" s="1"/>
  <c r="C18" i="3" a="1"/>
  <c r="C18" i="3" s="1"/>
  <c r="D18" i="3" a="1"/>
  <c r="D18" i="3" s="1"/>
  <c r="E18" i="3" a="1"/>
  <c r="E18" i="3" s="1"/>
  <c r="G2" i="1" a="1"/>
  <c r="G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<sst xmlns="http://schemas.openxmlformats.org/spreadsheetml/2006/main" count="104" uniqueCount="14">
  <si>
    <t>OrderID</t>
  </si>
  <si>
    <t>Product</t>
  </si>
  <si>
    <t>Region</t>
  </si>
  <si>
    <t>Sales</t>
  </si>
  <si>
    <t>Date</t>
  </si>
  <si>
    <t>Output</t>
  </si>
  <si>
    <t>Widget A</t>
  </si>
  <si>
    <t>East</t>
  </si>
  <si>
    <t>Widget B</t>
  </si>
  <si>
    <t>West</t>
  </si>
  <si>
    <t>Widget C</t>
  </si>
  <si>
    <t>North</t>
  </si>
  <si>
    <t>Widget D</t>
  </si>
  <si>
    <t>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</si>
</sst>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4" fontId="0" fillId="0" borderId="6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6E351-0274-4379-97C5-C86E9BC18015}">
  <dimension ref="A1:K29"/>
  <sheetViews>
    <sheetView showGridLines="0" workbookViewId="0">
      <selection activeCell="G2" sqref="G2"/>
    </sheetView>
  </sheetViews>
  <sheetFormatPr defaultRowHeight="14.45"/>
  <cols>
    <col min="1" max="1" width="10.28515625" customWidth="1"/>
    <col min="2" max="2" width="10.7109375" customWidth="1"/>
    <col min="3" max="3" width="10.140625" customWidth="1"/>
    <col min="4" max="4" width="9.85546875" customWidth="1"/>
    <col min="5" max="5" width="10.5703125" customWidth="1"/>
    <col min="6" max="6" width="3" customWidth="1"/>
    <col min="11" max="11" width="11" customWidth="1"/>
  </cols>
  <sheetData>
    <row r="1" spans="1:11" ht="19.899999999999999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G1" s="6" t="s">
        <v>5</v>
      </c>
      <c r="H1" s="7"/>
      <c r="I1" s="7"/>
      <c r="J1" s="7"/>
      <c r="K1" s="8"/>
    </row>
    <row r="2" spans="1:11" ht="19.899999999999999" customHeight="1">
      <c r="A2" s="1">
        <v>1001</v>
      </c>
      <c r="B2" s="1" t="s">
        <v>6</v>
      </c>
      <c r="C2" s="1" t="s">
        <v>7</v>
      </c>
      <c r="D2" s="1">
        <v>250</v>
      </c>
      <c r="E2" s="2">
        <v>45662</v>
      </c>
      <c r="G2" s="1" cm="1">
        <f t="array" ref="G2:K5">_xlfn._xlws.FILTER(A2:E11, (C2:C11="East")*(D2:D11&gt;150))</f>
        <v>1001</v>
      </c>
      <c r="H2" s="1" t="str">
        <v>Widget A</v>
      </c>
      <c r="I2" s="1" t="str">
        <v>East</v>
      </c>
      <c r="J2" s="1">
        <v>250</v>
      </c>
      <c r="K2" s="2">
        <v>45662</v>
      </c>
    </row>
    <row r="3" spans="1:11" ht="19.899999999999999" customHeight="1">
      <c r="A3" s="1">
        <v>1002</v>
      </c>
      <c r="B3" s="1" t="s">
        <v>8</v>
      </c>
      <c r="C3" s="1" t="s">
        <v>9</v>
      </c>
      <c r="D3" s="1">
        <v>150</v>
      </c>
      <c r="E3" s="2">
        <v>45667</v>
      </c>
      <c r="G3" s="1">
        <v>1003</v>
      </c>
      <c r="H3" s="1" t="str">
        <v>Widget C</v>
      </c>
      <c r="I3" s="1" t="str">
        <v>East</v>
      </c>
      <c r="J3" s="1">
        <v>300</v>
      </c>
      <c r="K3" s="2">
        <v>45672</v>
      </c>
    </row>
    <row r="4" spans="1:11" ht="19.899999999999999" customHeight="1">
      <c r="A4" s="1">
        <v>1003</v>
      </c>
      <c r="B4" s="1" t="s">
        <v>10</v>
      </c>
      <c r="C4" s="1" t="s">
        <v>7</v>
      </c>
      <c r="D4" s="1">
        <v>300</v>
      </c>
      <c r="E4" s="2">
        <v>45672</v>
      </c>
      <c r="G4" s="1">
        <v>1005</v>
      </c>
      <c r="H4" s="1" t="str">
        <v>Widget B</v>
      </c>
      <c r="I4" s="1" t="str">
        <v>East</v>
      </c>
      <c r="J4" s="1">
        <v>180</v>
      </c>
      <c r="K4" s="2">
        <v>45682</v>
      </c>
    </row>
    <row r="5" spans="1:11" ht="19.899999999999999" customHeight="1">
      <c r="A5" s="1">
        <v>1004</v>
      </c>
      <c r="B5" s="1" t="s">
        <v>6</v>
      </c>
      <c r="C5" s="1" t="s">
        <v>11</v>
      </c>
      <c r="D5" s="1">
        <v>200</v>
      </c>
      <c r="E5" s="2">
        <v>45677</v>
      </c>
      <c r="G5" s="1">
        <v>1009</v>
      </c>
      <c r="H5" s="1" t="str">
        <v>Widget B</v>
      </c>
      <c r="I5" s="1" t="str">
        <v>East</v>
      </c>
      <c r="J5" s="1">
        <v>160</v>
      </c>
      <c r="K5" s="2">
        <v>45703</v>
      </c>
    </row>
    <row r="6" spans="1:11" ht="19.899999999999999" customHeight="1">
      <c r="A6" s="1">
        <v>1005</v>
      </c>
      <c r="B6" s="1" t="s">
        <v>8</v>
      </c>
      <c r="C6" s="1" t="s">
        <v>7</v>
      </c>
      <c r="D6" s="1">
        <v>180</v>
      </c>
      <c r="E6" s="2">
        <v>45682</v>
      </c>
    </row>
    <row r="7" spans="1:11" ht="19.899999999999999" customHeight="1">
      <c r="A7" s="1">
        <v>1006</v>
      </c>
      <c r="B7" s="1" t="s">
        <v>12</v>
      </c>
      <c r="C7" s="1" t="s">
        <v>9</v>
      </c>
      <c r="D7" s="1">
        <v>90</v>
      </c>
      <c r="E7" s="2">
        <v>45687</v>
      </c>
    </row>
    <row r="8" spans="1:11" ht="19.899999999999999" customHeight="1">
      <c r="A8" s="1">
        <v>1007</v>
      </c>
      <c r="B8" s="1" t="s">
        <v>6</v>
      </c>
      <c r="C8" s="1" t="s">
        <v>7</v>
      </c>
      <c r="D8" s="1">
        <v>120</v>
      </c>
      <c r="E8" s="2">
        <v>45693</v>
      </c>
    </row>
    <row r="9" spans="1:11" ht="19.899999999999999" customHeight="1">
      <c r="A9" s="1">
        <v>1008</v>
      </c>
      <c r="B9" s="1" t="s">
        <v>10</v>
      </c>
      <c r="C9" s="1" t="s">
        <v>13</v>
      </c>
      <c r="D9" s="1">
        <v>210</v>
      </c>
      <c r="E9" s="2">
        <v>45698</v>
      </c>
    </row>
    <row r="10" spans="1:11" ht="19.899999999999999" customHeight="1">
      <c r="A10" s="1">
        <v>1009</v>
      </c>
      <c r="B10" s="1" t="s">
        <v>8</v>
      </c>
      <c r="C10" s="1" t="s">
        <v>7</v>
      </c>
      <c r="D10" s="1">
        <v>160</v>
      </c>
      <c r="E10" s="2">
        <v>45703</v>
      </c>
    </row>
    <row r="11" spans="1:11" ht="19.899999999999999" customHeight="1">
      <c r="A11" s="1">
        <v>1010</v>
      </c>
      <c r="B11" s="1" t="s">
        <v>12</v>
      </c>
      <c r="C11" s="1" t="s">
        <v>11</v>
      </c>
      <c r="D11" s="1">
        <v>140</v>
      </c>
      <c r="E11" s="2">
        <v>45708</v>
      </c>
    </row>
    <row r="12" spans="1:11" ht="19.899999999999999" customHeight="1"/>
    <row r="13" spans="1:11" ht="19.899999999999999" customHeight="1"/>
    <row r="14" spans="1:11" ht="19.899999999999999" customHeight="1"/>
    <row r="15" spans="1:11" ht="19.899999999999999" customHeight="1"/>
    <row r="16" spans="1:11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</sheetData>
  <mergeCells count="1"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28596-6727-4830-A242-31F9367092C9}">
  <dimension ref="A1:K29"/>
  <sheetViews>
    <sheetView showGridLines="0" workbookViewId="0">
      <selection activeCell="G2" sqref="G2"/>
    </sheetView>
  </sheetViews>
  <sheetFormatPr defaultRowHeight="14.45"/>
  <cols>
    <col min="1" max="1" width="10.28515625" customWidth="1"/>
    <col min="2" max="2" width="10.7109375" customWidth="1"/>
    <col min="3" max="3" width="10.140625" customWidth="1"/>
    <col min="4" max="4" width="9.85546875" customWidth="1"/>
    <col min="5" max="5" width="10.7109375" customWidth="1"/>
    <col min="6" max="6" width="3" customWidth="1"/>
  </cols>
  <sheetData>
    <row r="1" spans="1:11" ht="19.899999999999999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G1" s="9" t="s">
        <v>5</v>
      </c>
      <c r="H1" s="9"/>
      <c r="I1" s="9"/>
      <c r="J1" s="9"/>
      <c r="K1" s="9"/>
    </row>
    <row r="2" spans="1:11" ht="19.899999999999999" customHeight="1">
      <c r="A2" s="1">
        <v>1001</v>
      </c>
      <c r="B2" s="1" t="s">
        <v>6</v>
      </c>
      <c r="C2" s="1" t="s">
        <v>7</v>
      </c>
      <c r="D2" s="1">
        <v>250</v>
      </c>
      <c r="E2" s="2">
        <v>45662</v>
      </c>
      <c r="G2" s="1" cm="1">
        <f t="array" ref="G2">IFERROR(INDEX($A$2:$E$11,SMALL(IF(($C$2:$C$11="East")*($D$2:$D$11&gt;150),ROW($A$2:$A$11)-ROW($A$2)+1),ROWS($G$2:$G2)),COLUMN(A:A)),"")</f>
        <v>1001</v>
      </c>
      <c r="H2" s="1" t="str" cm="1">
        <f t="array" ref="H2">IFERROR(INDEX($A$2:$E$11,SMALL(IF(($C$2:$C$11="East")*($D$2:$D$11&gt;150),ROW($A$2:$A$11)-ROW($A$2)+1),ROWS($G$2:$G2)),COLUMN(B:B)),"")</f>
        <v>Widget A</v>
      </c>
      <c r="I2" s="1" t="str" cm="1">
        <f t="array" ref="I2">IFERROR(INDEX($A$2:$E$11,SMALL(IF(($C$2:$C$11="East")*($D$2:$D$11&gt;150),ROW($A$2:$A$11)-ROW($A$2)+1),ROWS($G$2:$G2)),COLUMN(C:C)),"")</f>
        <v>East</v>
      </c>
      <c r="J2" s="1" cm="1">
        <f t="array" ref="J2">IFERROR(INDEX($A$2:$E$11,SMALL(IF(($C$2:$C$11="East")*($D$2:$D$11&gt;150),ROW($A$2:$A$11)-ROW($A$2)+1),ROWS($G$2:$G2)),COLUMN(D:D)),"")</f>
        <v>250</v>
      </c>
      <c r="K2" s="1" cm="1">
        <f t="array" ref="K2">IFERROR(INDEX($A$2:$E$11,SMALL(IF(($C$2:$C$11="East")*($D$2:$D$11&gt;150),ROW($A$2:$A$11)-ROW($A$2)+1),ROWS($G$2:$G2)),COLUMN(E:E)),"")</f>
        <v>45662</v>
      </c>
    </row>
    <row r="3" spans="1:11" ht="19.899999999999999" customHeight="1">
      <c r="A3" s="1">
        <v>1002</v>
      </c>
      <c r="B3" s="1" t="s">
        <v>8</v>
      </c>
      <c r="C3" s="1" t="s">
        <v>9</v>
      </c>
      <c r="D3" s="1">
        <v>150</v>
      </c>
      <c r="E3" s="2">
        <v>45667</v>
      </c>
      <c r="G3" s="1" cm="1">
        <f t="array" ref="G3">IFERROR(INDEX($A$2:$E$11,SMALL(IF(($C$2:$C$11="East")*($D$2:$D$11&gt;150),ROW($A$2:$A$11)-ROW($A$2)+1),ROWS($G$2:$G3)),COLUMN(A:A)),"")</f>
        <v>1003</v>
      </c>
      <c r="H3" s="1" t="str" cm="1">
        <f t="array" ref="H3">IFERROR(INDEX($A$2:$E$11,SMALL(IF(($C$2:$C$11="East")*($D$2:$D$11&gt;150),ROW($A$2:$A$11)-ROW($A$2)+1),ROWS($G$2:$G3)),COLUMN(B:B)),"")</f>
        <v>Widget C</v>
      </c>
      <c r="I3" s="1" t="str" cm="1">
        <f t="array" ref="I3">IFERROR(INDEX($A$2:$E$11,SMALL(IF(($C$2:$C$11="East")*($D$2:$D$11&gt;150),ROW($A$2:$A$11)-ROW($A$2)+1),ROWS($G$2:$G3)),COLUMN(C:C)),"")</f>
        <v>East</v>
      </c>
      <c r="J3" s="1" cm="1">
        <f t="array" ref="J3">IFERROR(INDEX($A$2:$E$11,SMALL(IF(($C$2:$C$11="East")*($D$2:$D$11&gt;150),ROW($A$2:$A$11)-ROW($A$2)+1),ROWS($G$2:$G3)),COLUMN(D:D)),"")</f>
        <v>300</v>
      </c>
      <c r="K3" s="1" cm="1">
        <f t="array" ref="K3">IFERROR(INDEX($A$2:$E$11,SMALL(IF(($C$2:$C$11="East")*($D$2:$D$11&gt;150),ROW($A$2:$A$11)-ROW($A$2)+1),ROWS($G$2:$G3)),COLUMN(E:E)),"")</f>
        <v>45672</v>
      </c>
    </row>
    <row r="4" spans="1:11" ht="19.899999999999999" customHeight="1">
      <c r="A4" s="1">
        <v>1003</v>
      </c>
      <c r="B4" s="1" t="s">
        <v>10</v>
      </c>
      <c r="C4" s="1" t="s">
        <v>7</v>
      </c>
      <c r="D4" s="1">
        <v>300</v>
      </c>
      <c r="E4" s="2">
        <v>45672</v>
      </c>
      <c r="G4" s="1" cm="1">
        <f t="array" ref="G4">IFERROR(INDEX($A$2:$E$11,SMALL(IF(($C$2:$C$11="East")*($D$2:$D$11&gt;150),ROW($A$2:$A$11)-ROW($A$2)+1),ROWS($G$2:$G4)),COLUMN(A:A)),"")</f>
        <v>1005</v>
      </c>
      <c r="H4" s="1" t="str" cm="1">
        <f t="array" ref="H4">IFERROR(INDEX($A$2:$E$11,SMALL(IF(($C$2:$C$11="East")*($D$2:$D$11&gt;150),ROW($A$2:$A$11)-ROW($A$2)+1),ROWS($G$2:$G4)),COLUMN(B:B)),"")</f>
        <v>Widget B</v>
      </c>
      <c r="I4" s="1" t="str" cm="1">
        <f t="array" ref="I4">IFERROR(INDEX($A$2:$E$11,SMALL(IF(($C$2:$C$11="East")*($D$2:$D$11&gt;150),ROW($A$2:$A$11)-ROW($A$2)+1),ROWS($G$2:$G4)),COLUMN(C:C)),"")</f>
        <v>East</v>
      </c>
      <c r="J4" s="1" cm="1">
        <f t="array" ref="J4">IFERROR(INDEX($A$2:$E$11,SMALL(IF(($C$2:$C$11="East")*($D$2:$D$11&gt;150),ROW($A$2:$A$11)-ROW($A$2)+1),ROWS($G$2:$G4)),COLUMN(D:D)),"")</f>
        <v>180</v>
      </c>
      <c r="K4" s="1" cm="1">
        <f t="array" ref="K4">IFERROR(INDEX($A$2:$E$11,SMALL(IF(($C$2:$C$11="East")*($D$2:$D$11&gt;150),ROW($A$2:$A$11)-ROW($A$2)+1),ROWS($G$2:$G4)),COLUMN(E:E)),"")</f>
        <v>45682</v>
      </c>
    </row>
    <row r="5" spans="1:11" ht="19.899999999999999" customHeight="1">
      <c r="A5" s="1">
        <v>1004</v>
      </c>
      <c r="B5" s="1" t="s">
        <v>6</v>
      </c>
      <c r="C5" s="1" t="s">
        <v>11</v>
      </c>
      <c r="D5" s="1">
        <v>200</v>
      </c>
      <c r="E5" s="2">
        <v>45677</v>
      </c>
      <c r="G5" s="1" cm="1">
        <f t="array" ref="G5">IFERROR(INDEX($A$2:$E$11,SMALL(IF(($C$2:$C$11="East")*($D$2:$D$11&gt;150),ROW($A$2:$A$11)-ROW($A$2)+1),ROWS($G$2:$G5)),COLUMN(A:A)),"")</f>
        <v>1009</v>
      </c>
      <c r="H5" s="1" t="str" cm="1">
        <f t="array" ref="H5">IFERROR(INDEX($A$2:$E$11,SMALL(IF(($C$2:$C$11="East")*($D$2:$D$11&gt;150),ROW($A$2:$A$11)-ROW($A$2)+1),ROWS($G$2:$G5)),COLUMN(B:B)),"")</f>
        <v>Widget B</v>
      </c>
      <c r="I5" s="1" t="str" cm="1">
        <f t="array" ref="I5">IFERROR(INDEX($A$2:$E$11,SMALL(IF(($C$2:$C$11="East")*($D$2:$D$11&gt;150),ROW($A$2:$A$11)-ROW($A$2)+1),ROWS($G$2:$G5)),COLUMN(C:C)),"")</f>
        <v>East</v>
      </c>
      <c r="J5" s="1" cm="1">
        <f t="array" ref="J5">IFERROR(INDEX($A$2:$E$11,SMALL(IF(($C$2:$C$11="East")*($D$2:$D$11&gt;150),ROW($A$2:$A$11)-ROW($A$2)+1),ROWS($G$2:$G5)),COLUMN(D:D)),"")</f>
        <v>160</v>
      </c>
      <c r="K5" s="1" cm="1">
        <f t="array" ref="K5">IFERROR(INDEX($A$2:$E$11,SMALL(IF(($C$2:$C$11="East")*($D$2:$D$11&gt;150),ROW($A$2:$A$11)-ROW($A$2)+1),ROWS($G$2:$G5)),COLUMN(E:E)),"")</f>
        <v>45703</v>
      </c>
    </row>
    <row r="6" spans="1:11" ht="19.899999999999999" customHeight="1">
      <c r="A6" s="1">
        <v>1005</v>
      </c>
      <c r="B6" s="1" t="s">
        <v>8</v>
      </c>
      <c r="C6" s="1" t="s">
        <v>7</v>
      </c>
      <c r="D6" s="1">
        <v>180</v>
      </c>
      <c r="E6" s="2">
        <v>45682</v>
      </c>
    </row>
    <row r="7" spans="1:11" ht="19.899999999999999" customHeight="1">
      <c r="A7" s="1">
        <v>1006</v>
      </c>
      <c r="B7" s="1" t="s">
        <v>12</v>
      </c>
      <c r="C7" s="1" t="s">
        <v>9</v>
      </c>
      <c r="D7" s="1">
        <v>90</v>
      </c>
      <c r="E7" s="2">
        <v>45687</v>
      </c>
    </row>
    <row r="8" spans="1:11" ht="19.899999999999999" customHeight="1">
      <c r="A8" s="1">
        <v>1007</v>
      </c>
      <c r="B8" s="1" t="s">
        <v>6</v>
      </c>
      <c r="C8" s="1" t="s">
        <v>7</v>
      </c>
      <c r="D8" s="1">
        <v>120</v>
      </c>
      <c r="E8" s="2">
        <v>45693</v>
      </c>
    </row>
    <row r="9" spans="1:11" ht="19.899999999999999" customHeight="1">
      <c r="A9" s="1">
        <v>1008</v>
      </c>
      <c r="B9" s="1" t="s">
        <v>10</v>
      </c>
      <c r="C9" s="1" t="s">
        <v>13</v>
      </c>
      <c r="D9" s="1">
        <v>210</v>
      </c>
      <c r="E9" s="2">
        <v>45698</v>
      </c>
    </row>
    <row r="10" spans="1:11" ht="19.899999999999999" customHeight="1">
      <c r="A10" s="1">
        <v>1009</v>
      </c>
      <c r="B10" s="1" t="s">
        <v>8</v>
      </c>
      <c r="C10" s="1" t="s">
        <v>7</v>
      </c>
      <c r="D10" s="1">
        <v>160</v>
      </c>
      <c r="E10" s="2">
        <v>45703</v>
      </c>
    </row>
    <row r="11" spans="1:11" ht="19.899999999999999" customHeight="1">
      <c r="A11" s="1">
        <v>1010</v>
      </c>
      <c r="B11" s="1" t="s">
        <v>12</v>
      </c>
      <c r="C11" s="1" t="s">
        <v>11</v>
      </c>
      <c r="D11" s="1">
        <v>140</v>
      </c>
      <c r="E11" s="2">
        <v>45708</v>
      </c>
    </row>
    <row r="12" spans="1:11" ht="19.899999999999999" customHeight="1"/>
    <row r="13" spans="1:11" ht="19.899999999999999" customHeight="1"/>
    <row r="14" spans="1:11" ht="19.899999999999999" customHeight="1"/>
    <row r="15" spans="1:11" ht="19.899999999999999" customHeight="1"/>
    <row r="16" spans="1:11" ht="19.899999999999999" customHeight="1"/>
    <row r="17" spans="1:5" ht="19.899999999999999" customHeight="1">
      <c r="A17" s="4"/>
      <c r="B17" s="4"/>
      <c r="C17" s="4"/>
      <c r="D17" s="4"/>
      <c r="E17" s="4"/>
    </row>
    <row r="18" spans="1:5" ht="19.899999999999999" customHeight="1"/>
    <row r="19" spans="1:5" ht="19.899999999999999" customHeight="1"/>
    <row r="20" spans="1:5" ht="19.899999999999999" customHeight="1"/>
    <row r="21" spans="1:5" ht="19.899999999999999" customHeight="1"/>
    <row r="22" spans="1:5" ht="19.899999999999999" customHeight="1"/>
    <row r="23" spans="1:5" ht="19.899999999999999" customHeight="1"/>
    <row r="24" spans="1:5" ht="19.899999999999999" customHeight="1"/>
    <row r="25" spans="1:5" ht="19.899999999999999" customHeight="1"/>
    <row r="26" spans="1:5" ht="19.899999999999999" customHeight="1"/>
    <row r="27" spans="1:5" ht="19.899999999999999" customHeight="1"/>
    <row r="28" spans="1:5" ht="19.899999999999999" customHeight="1"/>
    <row r="29" spans="1:5" ht="19.899999999999999" customHeight="1"/>
  </sheetData>
  <mergeCells count="1"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74F7-55FA-4BC1-9F0B-C77D32C28F5B}">
  <dimension ref="A1:K29"/>
  <sheetViews>
    <sheetView showGridLines="0" topLeftCell="A9" workbookViewId="0">
      <selection activeCell="A13" sqref="A13:E17"/>
    </sheetView>
  </sheetViews>
  <sheetFormatPr defaultRowHeight="15"/>
  <cols>
    <col min="1" max="1" width="10.28515625" customWidth="1"/>
    <col min="2" max="2" width="10.7109375" customWidth="1"/>
    <col min="3" max="3" width="10.140625" customWidth="1"/>
    <col min="4" max="4" width="9.85546875" customWidth="1"/>
    <col min="5" max="5" width="9.42578125" customWidth="1"/>
    <col min="6" max="6" width="1.85546875" customWidth="1"/>
    <col min="11" max="11" width="10.7109375" customWidth="1"/>
  </cols>
  <sheetData>
    <row r="1" spans="1:11" ht="19.899999999999999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G1" s="9" t="s">
        <v>5</v>
      </c>
      <c r="H1" s="9"/>
      <c r="I1" s="9"/>
      <c r="J1" s="9"/>
      <c r="K1" s="9"/>
    </row>
    <row r="2" spans="1:11" ht="19.899999999999999" customHeight="1">
      <c r="A2" s="1">
        <v>1001</v>
      </c>
      <c r="B2" s="1" t="s">
        <v>6</v>
      </c>
      <c r="C2" s="1" t="s">
        <v>7</v>
      </c>
      <c r="D2" s="1">
        <v>250</v>
      </c>
      <c r="E2" s="2">
        <v>45662</v>
      </c>
      <c r="G2" s="10" cm="1">
        <f t="array" ref="G2">IFERROR(INDEX($A$2:$E$11, _xlfn.AGGREGATE(15, 6, (ROW($A$2:$A$11)-ROW($A$2)+1)/(($C$2:$C$11="East")*($D$2:$D$11&gt;150)), ROWS($G$2:$G2)), COLUMN(A:A)), "")</f>
        <v>1001</v>
      </c>
      <c r="H2" s="10" t="str" cm="1">
        <f t="array" ref="H2">IFERROR(INDEX($A$2:$E$11, _xlfn.AGGREGATE(15, 6, (ROW($A$2:$A$11)-ROW($A$2)+1)/(($C$2:$C$11="East")*($D$2:$D$11&gt;150)), ROWS($G$2:$G2)), COLUMN(B:B)), "")</f>
        <v>Widget A</v>
      </c>
      <c r="I2" s="10" t="str" cm="1">
        <f t="array" ref="I2">IFERROR(INDEX($A$2:$E$11, _xlfn.AGGREGATE(15, 6, (ROW($A$2:$A$11)-ROW($A$2)+1)/(($C$2:$C$11="East")*($D$2:$D$11&gt;150)), ROWS($G$2:$G2)), COLUMN(C:C)), "")</f>
        <v>East</v>
      </c>
      <c r="J2" s="10" cm="1">
        <f t="array" ref="J2">IFERROR(INDEX($A$2:$E$11, _xlfn.AGGREGATE(15, 6, (ROW($A$2:$A$11)-ROW($A$2)+1)/(($C$2:$C$11="East")*($D$2:$D$11&gt;150)), ROWS($G$2:$G2)), COLUMN(D:D)), "")</f>
        <v>250</v>
      </c>
      <c r="K2" s="10" cm="1">
        <f t="array" ref="K2">IFERROR(INDEX($A$2:$E$11, _xlfn.AGGREGATE(15, 6, (ROW($A$2:$A$11)-ROW($A$2)+1)/(($C$2:$C$11="East")*($D$2:$D$11&gt;150)), ROWS($G$2:$G2)), COLUMN(E:E)), "")</f>
        <v>45662</v>
      </c>
    </row>
    <row r="3" spans="1:11" ht="19.899999999999999" customHeight="1">
      <c r="A3" s="1">
        <v>1002</v>
      </c>
      <c r="B3" s="1" t="s">
        <v>8</v>
      </c>
      <c r="C3" s="1" t="s">
        <v>9</v>
      </c>
      <c r="D3" s="1">
        <v>150</v>
      </c>
      <c r="E3" s="2">
        <v>45667</v>
      </c>
      <c r="G3" s="10" cm="1">
        <f t="array" ref="G3">IFERROR(INDEX($A$2:$E$11, _xlfn.AGGREGATE(15, 6, (ROW($A$2:$A$11)-ROW($A$2)+1)/(($C$2:$C$11="East")*($D$2:$D$11&gt;150)), ROWS($G$2:$G3)), COLUMN(A:A)), "")</f>
        <v>1003</v>
      </c>
      <c r="H3" s="10" t="str" cm="1">
        <f t="array" ref="H3">IFERROR(INDEX($A$2:$E$11, _xlfn.AGGREGATE(15, 6, (ROW($A$2:$A$11)-ROW($A$2)+1)/(($C$2:$C$11="East")*($D$2:$D$11&gt;150)), ROWS($G$2:$G3)), COLUMN(B:B)), "")</f>
        <v>Widget C</v>
      </c>
      <c r="I3" s="10" t="str" cm="1">
        <f t="array" ref="I3">IFERROR(INDEX($A$2:$E$11, _xlfn.AGGREGATE(15, 6, (ROW($A$2:$A$11)-ROW($A$2)+1)/(($C$2:$C$11="East")*($D$2:$D$11&gt;150)), ROWS($G$2:$G3)), COLUMN(C:C)), "")</f>
        <v>East</v>
      </c>
      <c r="J3" s="10" cm="1">
        <f t="array" ref="J3">IFERROR(INDEX($A$2:$E$11, _xlfn.AGGREGATE(15, 6, (ROW($A$2:$A$11)-ROW($A$2)+1)/(($C$2:$C$11="East")*($D$2:$D$11&gt;150)), ROWS($G$2:$G3)), COLUMN(D:D)), "")</f>
        <v>300</v>
      </c>
      <c r="K3" s="10" cm="1">
        <f t="array" ref="K3">IFERROR(INDEX($A$2:$E$11, _xlfn.AGGREGATE(15, 6, (ROW($A$2:$A$11)-ROW($A$2)+1)/(($C$2:$C$11="East")*($D$2:$D$11&gt;150)), ROWS($G$2:$G3)), COLUMN(E:E)), "")</f>
        <v>45672</v>
      </c>
    </row>
    <row r="4" spans="1:11" ht="19.899999999999999" customHeight="1">
      <c r="A4" s="1">
        <v>1003</v>
      </c>
      <c r="B4" s="1" t="s">
        <v>10</v>
      </c>
      <c r="C4" s="1" t="s">
        <v>7</v>
      </c>
      <c r="D4" s="1">
        <v>300</v>
      </c>
      <c r="E4" s="2">
        <v>45672</v>
      </c>
      <c r="G4" s="10" cm="1">
        <f t="array" ref="G4">IFERROR(INDEX($A$2:$E$11, _xlfn.AGGREGATE(15, 6, (ROW($A$2:$A$11)-ROW($A$2)+1)/(($C$2:$C$11="East")*($D$2:$D$11&gt;150)), ROWS($G$2:$G4)), COLUMN(A:A)), "")</f>
        <v>1005</v>
      </c>
      <c r="H4" s="10" t="str" cm="1">
        <f t="array" ref="H4">IFERROR(INDEX($A$2:$E$11, _xlfn.AGGREGATE(15, 6, (ROW($A$2:$A$11)-ROW($A$2)+1)/(($C$2:$C$11="East")*($D$2:$D$11&gt;150)), ROWS($G$2:$G4)), COLUMN(B:B)), "")</f>
        <v>Widget B</v>
      </c>
      <c r="I4" s="10" t="str" cm="1">
        <f t="array" ref="I4">IFERROR(INDEX($A$2:$E$11, _xlfn.AGGREGATE(15, 6, (ROW($A$2:$A$11)-ROW($A$2)+1)/(($C$2:$C$11="East")*($D$2:$D$11&gt;150)), ROWS($G$2:$G4)), COLUMN(C:C)), "")</f>
        <v>East</v>
      </c>
      <c r="J4" s="10" cm="1">
        <f t="array" ref="J4">IFERROR(INDEX($A$2:$E$11, _xlfn.AGGREGATE(15, 6, (ROW($A$2:$A$11)-ROW($A$2)+1)/(($C$2:$C$11="East")*($D$2:$D$11&gt;150)), ROWS($G$2:$G4)), COLUMN(D:D)), "")</f>
        <v>180</v>
      </c>
      <c r="K4" s="10" cm="1">
        <f t="array" ref="K4">IFERROR(INDEX($A$2:$E$11, _xlfn.AGGREGATE(15, 6, (ROW($A$2:$A$11)-ROW($A$2)+1)/(($C$2:$C$11="East")*($D$2:$D$11&gt;150)), ROWS($G$2:$G4)), COLUMN(E:E)), "")</f>
        <v>45682</v>
      </c>
    </row>
    <row r="5" spans="1:11" ht="19.899999999999999" customHeight="1">
      <c r="A5" s="1">
        <v>1004</v>
      </c>
      <c r="B5" s="1" t="s">
        <v>6</v>
      </c>
      <c r="C5" s="1" t="s">
        <v>11</v>
      </c>
      <c r="D5" s="1">
        <v>200</v>
      </c>
      <c r="E5" s="2">
        <v>45677</v>
      </c>
      <c r="G5" s="10" cm="1">
        <f t="array" ref="G5">IFERROR(INDEX($A$2:$E$11, _xlfn.AGGREGATE(15, 6, (ROW($A$2:$A$11)-ROW($A$2)+1)/(($C$2:$C$11="East")*($D$2:$D$11&gt;150)), ROWS($G$2:$G5)), COLUMN(A:A)), "")</f>
        <v>1009</v>
      </c>
      <c r="H5" s="10" t="str" cm="1">
        <f t="array" ref="H5">IFERROR(INDEX($A$2:$E$11, _xlfn.AGGREGATE(15, 6, (ROW($A$2:$A$11)-ROW($A$2)+1)/(($C$2:$C$11="East")*($D$2:$D$11&gt;150)), ROWS($G$2:$G5)), COLUMN(B:B)), "")</f>
        <v>Widget B</v>
      </c>
      <c r="I5" s="10" t="str" cm="1">
        <f t="array" ref="I5">IFERROR(INDEX($A$2:$E$11, _xlfn.AGGREGATE(15, 6, (ROW($A$2:$A$11)-ROW($A$2)+1)/(($C$2:$C$11="East")*($D$2:$D$11&gt;150)), ROWS($G$2:$G5)), COLUMN(C:C)), "")</f>
        <v>East</v>
      </c>
      <c r="J5" s="10" cm="1">
        <f t="array" ref="J5">IFERROR(INDEX($A$2:$E$11, _xlfn.AGGREGATE(15, 6, (ROW($A$2:$A$11)-ROW($A$2)+1)/(($C$2:$C$11="East")*($D$2:$D$11&gt;150)), ROWS($G$2:$G5)), COLUMN(D:D)), "")</f>
        <v>160</v>
      </c>
      <c r="K5" s="10" cm="1">
        <f t="array" ref="K5">IFERROR(INDEX($A$2:$E$11, _xlfn.AGGREGATE(15, 6, (ROW($A$2:$A$11)-ROW($A$2)+1)/(($C$2:$C$11="East")*($D$2:$D$11&gt;150)), ROWS($G$2:$G5)), COLUMN(E:E)), "")</f>
        <v>45703</v>
      </c>
    </row>
    <row r="6" spans="1:11" ht="19.899999999999999" customHeight="1">
      <c r="A6" s="1">
        <v>1005</v>
      </c>
      <c r="B6" s="1" t="s">
        <v>8</v>
      </c>
      <c r="C6" s="1" t="s">
        <v>7</v>
      </c>
      <c r="D6" s="1">
        <v>180</v>
      </c>
      <c r="E6" s="2">
        <v>45682</v>
      </c>
    </row>
    <row r="7" spans="1:11" ht="19.899999999999999" customHeight="1">
      <c r="A7" s="1">
        <v>1006</v>
      </c>
      <c r="B7" s="1" t="s">
        <v>12</v>
      </c>
      <c r="C7" s="1" t="s">
        <v>9</v>
      </c>
      <c r="D7" s="1">
        <v>90</v>
      </c>
      <c r="E7" s="2">
        <v>45687</v>
      </c>
    </row>
    <row r="8" spans="1:11" ht="19.899999999999999" customHeight="1">
      <c r="A8" s="1">
        <v>1007</v>
      </c>
      <c r="B8" s="1" t="s">
        <v>6</v>
      </c>
      <c r="C8" s="1" t="s">
        <v>7</v>
      </c>
      <c r="D8" s="1">
        <v>120</v>
      </c>
      <c r="E8" s="2">
        <v>45693</v>
      </c>
    </row>
    <row r="9" spans="1:11" ht="19.899999999999999" customHeight="1">
      <c r="A9" s="1">
        <v>1008</v>
      </c>
      <c r="B9" s="1" t="s">
        <v>10</v>
      </c>
      <c r="C9" s="1" t="s">
        <v>13</v>
      </c>
      <c r="D9" s="1">
        <v>210</v>
      </c>
      <c r="E9" s="2">
        <v>45698</v>
      </c>
    </row>
    <row r="10" spans="1:11" ht="19.899999999999999" customHeight="1">
      <c r="A10" s="1">
        <v>1009</v>
      </c>
      <c r="B10" s="1" t="s">
        <v>8</v>
      </c>
      <c r="C10" s="1" t="s">
        <v>7</v>
      </c>
      <c r="D10" s="1">
        <v>160</v>
      </c>
      <c r="E10" s="2">
        <v>45703</v>
      </c>
    </row>
    <row r="11" spans="1:11" ht="19.899999999999999" customHeight="1">
      <c r="A11" s="1">
        <v>1010</v>
      </c>
      <c r="B11" s="1" t="s">
        <v>12</v>
      </c>
      <c r="C11" s="1" t="s">
        <v>11</v>
      </c>
      <c r="D11" s="1">
        <v>140</v>
      </c>
      <c r="E11" s="2">
        <v>45708</v>
      </c>
    </row>
    <row r="12" spans="1:11" ht="19.899999999999999" customHeight="1"/>
    <row r="13" spans="1:11" ht="19.899999999999999" customHeight="1">
      <c r="A13" s="5"/>
      <c r="B13" s="5"/>
      <c r="C13" s="5"/>
      <c r="D13" s="5"/>
      <c r="E13" s="5"/>
    </row>
    <row r="14" spans="1:11" ht="19.899999999999999" customHeight="1">
      <c r="A14" s="5"/>
      <c r="B14" s="5"/>
      <c r="C14" s="5"/>
      <c r="D14" s="5"/>
      <c r="E14" s="5"/>
    </row>
    <row r="15" spans="1:11" ht="19.899999999999999" customHeight="1">
      <c r="A15" s="5"/>
      <c r="B15" s="5"/>
      <c r="C15" s="5"/>
      <c r="D15" s="5"/>
      <c r="E15" s="5"/>
    </row>
    <row r="16" spans="1:11" ht="19.899999999999999" customHeight="1">
      <c r="A16" s="5"/>
      <c r="B16" s="5"/>
      <c r="C16" s="5"/>
      <c r="D16" s="5"/>
      <c r="E16" s="5"/>
    </row>
    <row r="17" spans="1:5" ht="19.899999999999999" customHeight="1"/>
    <row r="18" spans="1:5" ht="19.899999999999999" customHeight="1">
      <c r="A18" t="str" cm="1">
        <f t="array" ref="A18">IFERROR(INDEX($A$2:$E$11, SMALL(IF(($C$2:$C$11="East")*($D$2:$D$11&gt;150), ROW($A$2:$A$11)), ROWS($G$3:$G7))-ROW($A$2)+1, COLUMN(A:A)), "")</f>
        <v/>
      </c>
      <c r="B18" t="str" cm="1">
        <f t="array" ref="B18">IFERROR(INDEX($A$2:$E$11, SMALL(IF(($C$2:$C$11="East")*($D$2:$D$11&gt;150), ROW($A$2:$A$11)), ROWS($G$3:$G7))-ROW($A$2)+1, COLUMN(B:B)), "")</f>
        <v/>
      </c>
      <c r="C18" t="str" cm="1">
        <f t="array" ref="C18">IFERROR(INDEX($A$2:$E$11, SMALL(IF(($C$2:$C$11="East")*($D$2:$D$11&gt;150), ROW($A$2:$A$11)), ROWS($G$3:$G7))-ROW($A$2)+1, COLUMN(C:C)), "")</f>
        <v/>
      </c>
      <c r="D18" t="str" cm="1">
        <f t="array" ref="D18">IFERROR(INDEX($A$2:$E$11, SMALL(IF(($C$2:$C$11="East")*($D$2:$D$11&gt;150), ROW($A$2:$A$11)), ROWS($G$3:$G7))-ROW($A$2)+1, COLUMN(D:D)), "")</f>
        <v/>
      </c>
      <c r="E18" t="str" cm="1">
        <f t="array" ref="E18">IFERROR(INDEX($A$2:$E$11, SMALL(IF(($C$2:$C$11="East")*($D$2:$D$11&gt;150), ROW($A$2:$A$11)), ROWS($G$3:$G7))-ROW($A$2)+1, COLUMN(E:E)), "")</f>
        <v/>
      </c>
    </row>
    <row r="19" spans="1:5" ht="19.899999999999999" customHeight="1"/>
    <row r="20" spans="1:5" ht="19.899999999999999" customHeight="1"/>
    <row r="21" spans="1:5" ht="19.899999999999999" customHeight="1"/>
    <row r="22" spans="1:5" ht="19.899999999999999" customHeight="1"/>
    <row r="23" spans="1:5" ht="19.899999999999999" customHeight="1"/>
    <row r="24" spans="1:5" ht="19.899999999999999" customHeight="1"/>
    <row r="25" spans="1:5" ht="19.899999999999999" customHeight="1"/>
    <row r="26" spans="1:5" ht="19.899999999999999" customHeight="1"/>
    <row r="27" spans="1:5" ht="19.899999999999999" customHeight="1"/>
    <row r="28" spans="1:5" ht="19.899999999999999" customHeight="1"/>
    <row r="29" spans="1:5" ht="19.899999999999999" customHeight="1"/>
  </sheetData>
  <mergeCells count="1">
    <mergeCell ref="G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61D7-1EB8-442E-BA78-3F28D5673AF1}">
  <dimension ref="A1:K29"/>
  <sheetViews>
    <sheetView showGridLines="0" tabSelected="1" topLeftCell="A10" workbookViewId="0">
      <selection activeCell="A13" sqref="A13:E17"/>
    </sheetView>
  </sheetViews>
  <sheetFormatPr defaultRowHeight="14.45"/>
  <cols>
    <col min="1" max="1" width="10.28515625" customWidth="1"/>
    <col min="2" max="2" width="10.7109375" customWidth="1"/>
    <col min="3" max="3" width="10.140625" customWidth="1"/>
    <col min="4" max="4" width="9.85546875" customWidth="1"/>
    <col min="5" max="5" width="9.28515625" bestFit="1" customWidth="1"/>
    <col min="6" max="6" width="1.85546875" customWidth="1"/>
    <col min="11" max="11" width="10.7109375" customWidth="1"/>
  </cols>
  <sheetData>
    <row r="1" spans="1:11" ht="19.899999999999999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G1" s="9" t="s">
        <v>5</v>
      </c>
      <c r="H1" s="9"/>
      <c r="I1" s="9"/>
      <c r="J1" s="9"/>
      <c r="K1" s="9"/>
    </row>
    <row r="2" spans="1:11" ht="19.899999999999999" customHeight="1">
      <c r="A2" s="1">
        <v>1001</v>
      </c>
      <c r="B2" s="1" t="s">
        <v>6</v>
      </c>
      <c r="C2" s="1" t="s">
        <v>7</v>
      </c>
      <c r="D2" s="1">
        <v>250</v>
      </c>
      <c r="E2" s="2">
        <v>45662</v>
      </c>
      <c r="G2" s="10" cm="1">
        <f t="array" ref="G2:K5">_xlfn._xlws.SORT(_xlfn._xlws.FILTER(A2:E11, (C2:C11="East")*(D2:D11&gt;150)))</f>
        <v>1001</v>
      </c>
      <c r="H2" s="10" t="str">
        <v>Widget A</v>
      </c>
      <c r="I2" s="10" t="str">
        <v>East</v>
      </c>
      <c r="J2" s="10">
        <v>250</v>
      </c>
      <c r="K2" s="11">
        <v>45662</v>
      </c>
    </row>
    <row r="3" spans="1:11" ht="19.899999999999999" customHeight="1">
      <c r="A3" s="1">
        <v>1002</v>
      </c>
      <c r="B3" s="1" t="s">
        <v>8</v>
      </c>
      <c r="C3" s="1" t="s">
        <v>9</v>
      </c>
      <c r="D3" s="1">
        <v>150</v>
      </c>
      <c r="E3" s="2">
        <v>45667</v>
      </c>
      <c r="G3" s="1">
        <v>1003</v>
      </c>
      <c r="H3" s="1" t="str">
        <v>Widget C</v>
      </c>
      <c r="I3" s="1" t="str">
        <v>East</v>
      </c>
      <c r="J3" s="1">
        <v>300</v>
      </c>
      <c r="K3" s="2">
        <v>45672</v>
      </c>
    </row>
    <row r="4" spans="1:11" ht="19.899999999999999" customHeight="1">
      <c r="A4" s="1">
        <v>1003</v>
      </c>
      <c r="B4" s="1" t="s">
        <v>10</v>
      </c>
      <c r="C4" s="1" t="s">
        <v>7</v>
      </c>
      <c r="D4" s="1">
        <v>300</v>
      </c>
      <c r="E4" s="2">
        <v>45672</v>
      </c>
      <c r="G4" s="1">
        <v>1005</v>
      </c>
      <c r="H4" s="1" t="str">
        <v>Widget B</v>
      </c>
      <c r="I4" s="1" t="str">
        <v>East</v>
      </c>
      <c r="J4" s="1">
        <v>180</v>
      </c>
      <c r="K4" s="2">
        <v>45682</v>
      </c>
    </row>
    <row r="5" spans="1:11" ht="19.899999999999999" customHeight="1">
      <c r="A5" s="1">
        <v>1004</v>
      </c>
      <c r="B5" s="1" t="s">
        <v>6</v>
      </c>
      <c r="C5" s="1" t="s">
        <v>11</v>
      </c>
      <c r="D5" s="1">
        <v>200</v>
      </c>
      <c r="E5" s="2">
        <v>45677</v>
      </c>
      <c r="G5" s="1">
        <v>1009</v>
      </c>
      <c r="H5" s="1" t="str">
        <v>Widget B</v>
      </c>
      <c r="I5" s="1" t="str">
        <v>East</v>
      </c>
      <c r="J5" s="1">
        <v>160</v>
      </c>
      <c r="K5" s="2">
        <v>45703</v>
      </c>
    </row>
    <row r="6" spans="1:11" ht="19.899999999999999" customHeight="1">
      <c r="A6" s="1">
        <v>1005</v>
      </c>
      <c r="B6" s="1" t="s">
        <v>8</v>
      </c>
      <c r="C6" s="1" t="s">
        <v>7</v>
      </c>
      <c r="D6" s="1">
        <v>180</v>
      </c>
      <c r="E6" s="2">
        <v>45682</v>
      </c>
    </row>
    <row r="7" spans="1:11" ht="19.899999999999999" customHeight="1">
      <c r="A7" s="1">
        <v>1006</v>
      </c>
      <c r="B7" s="1" t="s">
        <v>12</v>
      </c>
      <c r="C7" s="1" t="s">
        <v>9</v>
      </c>
      <c r="D7" s="1">
        <v>90</v>
      </c>
      <c r="E7" s="2">
        <v>45687</v>
      </c>
    </row>
    <row r="8" spans="1:11" ht="19.899999999999999" customHeight="1">
      <c r="A8" s="1">
        <v>1007</v>
      </c>
      <c r="B8" s="1" t="s">
        <v>6</v>
      </c>
      <c r="C8" s="1" t="s">
        <v>7</v>
      </c>
      <c r="D8" s="1">
        <v>120</v>
      </c>
      <c r="E8" s="2">
        <v>45693</v>
      </c>
    </row>
    <row r="9" spans="1:11" ht="19.899999999999999" customHeight="1">
      <c r="A9" s="1">
        <v>1008</v>
      </c>
      <c r="B9" s="1" t="s">
        <v>10</v>
      </c>
      <c r="C9" s="1" t="s">
        <v>13</v>
      </c>
      <c r="D9" s="1">
        <v>210</v>
      </c>
      <c r="E9" s="2">
        <v>45698</v>
      </c>
    </row>
    <row r="10" spans="1:11" ht="19.899999999999999" customHeight="1">
      <c r="A10" s="1">
        <v>1009</v>
      </c>
      <c r="B10" s="1" t="s">
        <v>8</v>
      </c>
      <c r="C10" s="1" t="s">
        <v>7</v>
      </c>
      <c r="D10" s="1">
        <v>160</v>
      </c>
      <c r="E10" s="2">
        <v>45703</v>
      </c>
    </row>
    <row r="11" spans="1:11" ht="19.899999999999999" customHeight="1">
      <c r="A11" s="1">
        <v>1010</v>
      </c>
      <c r="B11" s="1" t="s">
        <v>12</v>
      </c>
      <c r="C11" s="1" t="s">
        <v>11</v>
      </c>
      <c r="D11" s="1">
        <v>140</v>
      </c>
      <c r="E11" s="2">
        <v>45708</v>
      </c>
    </row>
    <row r="12" spans="1:11" ht="19.899999999999999" customHeight="1"/>
    <row r="13" spans="1:11" ht="19.899999999999999" customHeight="1">
      <c r="A13" s="5"/>
      <c r="B13" s="5"/>
      <c r="C13" s="5"/>
      <c r="D13" s="5"/>
      <c r="E13" s="5"/>
    </row>
    <row r="14" spans="1:11" ht="19.899999999999999" customHeight="1">
      <c r="A14" s="5"/>
      <c r="B14" s="5"/>
      <c r="C14" s="5"/>
      <c r="D14" s="5"/>
      <c r="E14" s="5"/>
    </row>
    <row r="15" spans="1:11" ht="19.899999999999999" customHeight="1">
      <c r="A15" s="5"/>
      <c r="B15" s="5"/>
      <c r="C15" s="5"/>
      <c r="D15" s="5"/>
      <c r="E15" s="5"/>
    </row>
    <row r="16" spans="1:11" ht="19.899999999999999" customHeight="1">
      <c r="A16" s="5"/>
      <c r="B16" s="5"/>
      <c r="C16" s="5"/>
      <c r="D16" s="5"/>
      <c r="E16" s="5"/>
    </row>
    <row r="17" spans="1:5" ht="19.899999999999999" customHeight="1"/>
    <row r="18" spans="1:5" ht="19.899999999999999" customHeight="1">
      <c r="A18" t="str" cm="1">
        <f t="array" ref="A18">IFERROR(INDEX($A$2:$E$11, SMALL(IF(($C$2:$C$11="East")*($D$2:$D$11&gt;150), ROW($A$2:$A$11)), ROWS($G$3:$G7))-ROW($A$2)+1, COLUMN(A:A)), "")</f>
        <v/>
      </c>
      <c r="B18" t="str" cm="1">
        <f t="array" ref="B18">IFERROR(INDEX($A$2:$E$11, SMALL(IF(($C$2:$C$11="East")*($D$2:$D$11&gt;150), ROW($A$2:$A$11)), ROWS($G$3:$G7))-ROW($A$2)+1, COLUMN(B:B)), "")</f>
        <v/>
      </c>
      <c r="C18" t="str" cm="1">
        <f t="array" ref="C18">IFERROR(INDEX($A$2:$E$11, SMALL(IF(($C$2:$C$11="East")*($D$2:$D$11&gt;150), ROW($A$2:$A$11)), ROWS($G$3:$G7))-ROW($A$2)+1, COLUMN(C:C)), "")</f>
        <v/>
      </c>
      <c r="D18" t="str" cm="1">
        <f t="array" ref="D18">IFERROR(INDEX($A$2:$E$11, SMALL(IF(($C$2:$C$11="East")*($D$2:$D$11&gt;150), ROW($A$2:$A$11)), ROWS($G$3:$G7))-ROW($A$2)+1, COLUMN(D:D)), "")</f>
        <v/>
      </c>
      <c r="E18" t="str" cm="1">
        <f t="array" ref="E18">IFERROR(INDEX($A$2:$E$11, SMALL(IF(($C$2:$C$11="East")*($D$2:$D$11&gt;150), ROW($A$2:$A$11)), ROWS($G$3:$G7))-ROW($A$2)+1, COLUMN(E:E)), "")</f>
        <v/>
      </c>
    </row>
    <row r="19" spans="1:5" ht="19.899999999999999" customHeight="1"/>
    <row r="20" spans="1:5" ht="19.899999999999999" customHeight="1"/>
    <row r="21" spans="1:5" ht="19.899999999999999" customHeight="1"/>
    <row r="22" spans="1:5" ht="19.899999999999999" customHeight="1"/>
    <row r="23" spans="1:5" ht="19.899999999999999" customHeight="1"/>
    <row r="24" spans="1:5" ht="19.899999999999999" customHeight="1"/>
    <row r="25" spans="1:5" ht="19.899999999999999" customHeight="1"/>
    <row r="26" spans="1:5" ht="19.899999999999999" customHeight="1"/>
    <row r="27" spans="1:5" ht="19.899999999999999" customHeight="1"/>
    <row r="28" spans="1:5" ht="19.899999999999999" customHeight="1"/>
    <row r="29" spans="1:5" ht="19.899999999999999" customHeight="1"/>
  </sheetData>
  <mergeCells count="1"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Tasmia Rahim</dc:creator>
  <cp:keywords/>
  <dc:description/>
  <cp:lastModifiedBy/>
  <cp:revision/>
  <dcterms:created xsi:type="dcterms:W3CDTF">2025-06-28T11:59:46Z</dcterms:created>
  <dcterms:modified xsi:type="dcterms:W3CDTF">2025-06-28T17:58:43Z</dcterms:modified>
  <cp:category/>
  <cp:contentStatus/>
</cp:coreProperties>
</file>