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506AC88D-E9D5-4264-8E9E-B70CC3F957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GR" sheetId="4" r:id="rId1"/>
    <sheet name="CAGR" sheetId="3" r:id="rId2"/>
    <sheet name="Linear projection" sheetId="5" r:id="rId3"/>
    <sheet name="Geometric projection" sheetId="6" r:id="rId4"/>
    <sheet name="Exponential projection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7" l="1"/>
  <c r="B17" i="7" s="1"/>
  <c r="B16" i="6"/>
  <c r="B16" i="5"/>
  <c r="C2" i="7" a="1"/>
  <c r="C2" i="7" s="1"/>
  <c r="C2" i="5" a="1"/>
  <c r="C2" i="5" s="1"/>
  <c r="B17" i="5" s="1"/>
  <c r="B17" i="6"/>
  <c r="C2" i="6" a="1"/>
  <c r="C2" i="6" s="1"/>
  <c r="C13" i="3"/>
  <c r="C14" i="3"/>
  <c r="E13" i="4" a="1"/>
  <c r="E13" i="4" s="1"/>
  <c r="D11" i="4"/>
  <c r="D10" i="4"/>
  <c r="D9" i="4"/>
  <c r="D8" i="4"/>
  <c r="D7" i="4"/>
  <c r="D6" i="4"/>
  <c r="D5" i="4"/>
  <c r="D4" i="4"/>
  <c r="D3" i="4"/>
  <c r="E2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<sst xmlns="http://schemas.openxmlformats.org/spreadsheetml/2006/main" count="35" uniqueCount="15">
  <si>
    <t>Year</t>
  </si>
  <si>
    <t>China</t>
  </si>
  <si>
    <t>USA</t>
  </si>
  <si>
    <t>Annual Growth Rate for China</t>
  </si>
  <si>
    <t>Average Annual Growth Rate for China</t>
  </si>
  <si>
    <t>CAGR for China</t>
  </si>
  <si>
    <t>CAGR for USA</t>
  </si>
  <si>
    <t>Average Change</t>
  </si>
  <si>
    <t>Base year</t>
  </si>
  <si>
    <t>Base population</t>
  </si>
  <si>
    <t>Projection year</t>
  </si>
  <si>
    <t>Projection period</t>
  </si>
  <si>
    <t>Projected population</t>
  </si>
  <si>
    <t>Average Growth Rate</t>
  </si>
  <si>
    <t>Average Annual Growth Rate for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</si>
</sst>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%"/>
    <numFmt numFmtId="165" formatCode="0.0000%"/>
    <numFmt numFmtId="166" formatCode="0.0000"/>
    <numFmt numFmtId="167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0" fontId="0" fillId="0" borderId="1" xfId="0" applyBorder="1"/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5" fontId="0" fillId="0" borderId="1" xfId="0" applyNumberFormat="1" applyBorder="1"/>
    <xf numFmtId="0" fontId="1" fillId="2" borderId="3" xfId="0" applyFont="1" applyFill="1" applyBorder="1"/>
    <xf numFmtId="0" fontId="0" fillId="2" borderId="4" xfId="0" applyFill="1" applyBorder="1"/>
    <xf numFmtId="2" fontId="0" fillId="0" borderId="1" xfId="0" applyNumberFormat="1" applyBorder="1"/>
    <xf numFmtId="167" fontId="0" fillId="0" borderId="1" xfId="0" applyNumberFormat="1" applyBorder="1"/>
    <xf numFmtId="167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CDBEF-F67D-40E8-B261-597B611AFFE7}">
  <dimension ref="A1:E13"/>
  <sheetViews>
    <sheetView showGridLines="0" tabSelected="1" workbookViewId="0"/>
  </sheetViews>
  <sheetFormatPr defaultRowHeight="15" x14ac:dyDescent="0.25"/>
  <cols>
    <col min="1" max="1" width="12.28515625" customWidth="1"/>
    <col min="2" max="2" width="11.85546875" customWidth="1"/>
    <col min="3" max="3" width="12.140625" customWidth="1"/>
    <col min="4" max="4" width="21.28515625" customWidth="1"/>
    <col min="5" max="5" width="17" customWidth="1"/>
    <col min="6" max="6" width="13.85546875" customWidth="1"/>
  </cols>
  <sheetData>
    <row r="1" spans="1:5" ht="45" x14ac:dyDescent="0.25">
      <c r="A1" s="5" t="s">
        <v>0</v>
      </c>
      <c r="B1" s="5" t="s">
        <v>2</v>
      </c>
      <c r="C1" s="5" t="s">
        <v>1</v>
      </c>
      <c r="D1" s="6" t="s">
        <v>3</v>
      </c>
      <c r="E1" s="6" t="s">
        <v>4</v>
      </c>
    </row>
    <row r="2" spans="1:5" x14ac:dyDescent="0.25">
      <c r="A2" s="4">
        <v>2011</v>
      </c>
      <c r="B2" s="4">
        <v>312.2</v>
      </c>
      <c r="C2" s="4">
        <v>1344.1</v>
      </c>
      <c r="D2" s="2"/>
      <c r="E2" s="13">
        <f>AVERAGE(D3:D11)</f>
        <v>2.2773782903438258E-3</v>
      </c>
    </row>
    <row r="3" spans="1:5" x14ac:dyDescent="0.25">
      <c r="A3" s="4">
        <v>2012</v>
      </c>
      <c r="B3" s="4">
        <v>314</v>
      </c>
      <c r="C3" s="4">
        <v>1347.7</v>
      </c>
      <c r="D3" s="7">
        <f t="shared" ref="D3:D11" si="0">C3/C2-1</f>
        <v>2.6783721449297193E-3</v>
      </c>
      <c r="E3" s="14"/>
    </row>
    <row r="4" spans="1:5" x14ac:dyDescent="0.25">
      <c r="A4" s="4">
        <v>2013</v>
      </c>
      <c r="B4" s="4">
        <v>316.10000000000002</v>
      </c>
      <c r="C4" s="4">
        <v>1350.7</v>
      </c>
      <c r="D4" s="7">
        <f t="shared" si="0"/>
        <v>2.2260146916970314E-3</v>
      </c>
      <c r="E4" s="14"/>
    </row>
    <row r="5" spans="1:5" x14ac:dyDescent="0.25">
      <c r="A5" s="4">
        <v>2014</v>
      </c>
      <c r="B5" s="4">
        <v>318.60000000000002</v>
      </c>
      <c r="C5" s="12">
        <v>1354</v>
      </c>
      <c r="D5" s="7">
        <f t="shared" si="0"/>
        <v>2.4431776116087267E-3</v>
      </c>
      <c r="E5" s="14"/>
    </row>
    <row r="6" spans="1:5" x14ac:dyDescent="0.25">
      <c r="A6" s="4">
        <v>2015</v>
      </c>
      <c r="B6" s="4">
        <v>321</v>
      </c>
      <c r="C6" s="4">
        <v>1357.4</v>
      </c>
      <c r="D6" s="7">
        <f t="shared" si="0"/>
        <v>2.5110782865584991E-3</v>
      </c>
      <c r="E6" s="14"/>
    </row>
    <row r="7" spans="1:5" x14ac:dyDescent="0.25">
      <c r="A7" s="4">
        <v>2016</v>
      </c>
      <c r="B7" s="4">
        <v>323.10000000000002</v>
      </c>
      <c r="C7" s="4">
        <v>1360.6</v>
      </c>
      <c r="D7" s="7">
        <f t="shared" si="0"/>
        <v>2.3574480624721783E-3</v>
      </c>
      <c r="E7" s="14"/>
    </row>
    <row r="8" spans="1:5" x14ac:dyDescent="0.25">
      <c r="A8" s="4">
        <v>2017</v>
      </c>
      <c r="B8" s="4">
        <v>325.10000000000002</v>
      </c>
      <c r="C8" s="4">
        <v>1364.3</v>
      </c>
      <c r="D8" s="7">
        <f t="shared" si="0"/>
        <v>2.7193885050713629E-3</v>
      </c>
      <c r="E8" s="14"/>
    </row>
    <row r="9" spans="1:5" x14ac:dyDescent="0.25">
      <c r="A9" s="4">
        <v>2018</v>
      </c>
      <c r="B9" s="4">
        <v>327.2</v>
      </c>
      <c r="C9" s="4">
        <v>1367.5</v>
      </c>
      <c r="D9" s="7">
        <f t="shared" si="0"/>
        <v>2.3455251777468877E-3</v>
      </c>
      <c r="E9" s="14"/>
    </row>
    <row r="10" spans="1:5" x14ac:dyDescent="0.25">
      <c r="A10" s="4">
        <v>2019</v>
      </c>
      <c r="B10" s="4">
        <v>329.1</v>
      </c>
      <c r="C10" s="4">
        <v>1370.6</v>
      </c>
      <c r="D10" s="7">
        <f t="shared" si="0"/>
        <v>2.2669104204753321E-3</v>
      </c>
      <c r="E10" s="14"/>
    </row>
    <row r="11" spans="1:5" x14ac:dyDescent="0.25">
      <c r="A11" s="4">
        <v>2020</v>
      </c>
      <c r="B11" s="4">
        <v>331</v>
      </c>
      <c r="C11" s="4">
        <v>1371.9</v>
      </c>
      <c r="D11" s="7">
        <f t="shared" si="0"/>
        <v>9.4848971253469472E-4</v>
      </c>
      <c r="E11" s="14"/>
    </row>
    <row r="13" spans="1:5" x14ac:dyDescent="0.25">
      <c r="C13" s="8" t="s">
        <v>14</v>
      </c>
      <c r="D13" s="9"/>
      <c r="E13" s="7" cm="1">
        <f t="array" ref="E13">AVERAGE((B3:B11-B2:B10)/B2:B10)</f>
        <v>6.5185652724665758E-3</v>
      </c>
    </row>
  </sheetData>
  <mergeCells count="1">
    <mergeCell ref="E2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031B-A8F6-4CAF-85A2-8FF3CB2F8172}">
  <dimension ref="A1:E14"/>
  <sheetViews>
    <sheetView showGridLines="0" workbookViewId="0"/>
  </sheetViews>
  <sheetFormatPr defaultRowHeight="15" x14ac:dyDescent="0.25"/>
  <cols>
    <col min="1" max="1" width="9.85546875" customWidth="1"/>
    <col min="2" max="2" width="11.85546875" customWidth="1"/>
    <col min="3" max="3" width="12.5703125" customWidth="1"/>
    <col min="5" max="5" width="9.85546875" bestFit="1" customWidth="1"/>
  </cols>
  <sheetData>
    <row r="1" spans="1:5" x14ac:dyDescent="0.25">
      <c r="A1" s="5" t="s">
        <v>0</v>
      </c>
      <c r="B1" s="5" t="s">
        <v>2</v>
      </c>
      <c r="C1" s="5" t="s">
        <v>1</v>
      </c>
      <c r="E1" s="1"/>
    </row>
    <row r="2" spans="1:5" x14ac:dyDescent="0.25">
      <c r="A2" s="4">
        <v>2011</v>
      </c>
      <c r="B2" s="4">
        <v>312.2</v>
      </c>
      <c r="C2" s="4">
        <v>1344.1</v>
      </c>
      <c r="E2" s="1"/>
    </row>
    <row r="3" spans="1:5" x14ac:dyDescent="0.25">
      <c r="A3" s="4">
        <v>2012</v>
      </c>
      <c r="B3" s="4">
        <v>314</v>
      </c>
      <c r="C3" s="4">
        <v>1347.7</v>
      </c>
    </row>
    <row r="4" spans="1:5" x14ac:dyDescent="0.25">
      <c r="A4" s="4">
        <v>2013</v>
      </c>
      <c r="B4" s="4">
        <v>316.10000000000002</v>
      </c>
      <c r="C4" s="4">
        <v>1350.7</v>
      </c>
    </row>
    <row r="5" spans="1:5" x14ac:dyDescent="0.25">
      <c r="A5" s="4">
        <v>2014</v>
      </c>
      <c r="B5" s="4">
        <v>318.60000000000002</v>
      </c>
      <c r="C5" s="12">
        <v>1354</v>
      </c>
    </row>
    <row r="6" spans="1:5" x14ac:dyDescent="0.25">
      <c r="A6" s="4">
        <v>2015</v>
      </c>
      <c r="B6" s="4">
        <v>321</v>
      </c>
      <c r="C6" s="4">
        <v>1357.4</v>
      </c>
    </row>
    <row r="7" spans="1:5" x14ac:dyDescent="0.25">
      <c r="A7" s="4">
        <v>2016</v>
      </c>
      <c r="B7" s="4">
        <v>323.10000000000002</v>
      </c>
      <c r="C7" s="4">
        <v>1360.6</v>
      </c>
    </row>
    <row r="8" spans="1:5" x14ac:dyDescent="0.25">
      <c r="A8" s="4">
        <v>2017</v>
      </c>
      <c r="B8" s="4">
        <v>325.10000000000002</v>
      </c>
      <c r="C8" s="4">
        <v>1364.3</v>
      </c>
    </row>
    <row r="9" spans="1:5" x14ac:dyDescent="0.25">
      <c r="A9" s="4">
        <v>2018</v>
      </c>
      <c r="B9" s="4">
        <v>327.2</v>
      </c>
      <c r="C9" s="4">
        <v>1367.5</v>
      </c>
    </row>
    <row r="10" spans="1:5" x14ac:dyDescent="0.25">
      <c r="A10" s="4">
        <v>2019</v>
      </c>
      <c r="B10" s="4">
        <v>329.1</v>
      </c>
      <c r="C10" s="4">
        <v>1370.6</v>
      </c>
    </row>
    <row r="11" spans="1:5" x14ac:dyDescent="0.25">
      <c r="A11" s="4">
        <v>2020</v>
      </c>
      <c r="B11" s="4">
        <v>331</v>
      </c>
      <c r="C11" s="4">
        <v>1371.9</v>
      </c>
    </row>
    <row r="12" spans="1:5" x14ac:dyDescent="0.25">
      <c r="C12" s="3"/>
    </row>
    <row r="13" spans="1:5" x14ac:dyDescent="0.25">
      <c r="A13" s="8" t="s">
        <v>6</v>
      </c>
      <c r="B13" s="9"/>
      <c r="C13" s="7">
        <f>(B11/B2)^(1/COUNT(B2:B11))-1</f>
        <v>5.864566359592871E-3</v>
      </c>
    </row>
    <row r="14" spans="1:5" x14ac:dyDescent="0.25">
      <c r="A14" s="8" t="s">
        <v>5</v>
      </c>
      <c r="B14" s="9"/>
      <c r="C14" s="7">
        <f>(C11/C2)^(1/COUNT(C2:C11))-1</f>
        <v>2.0492965693650333E-3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6044-38FF-4964-897C-493D68CF7534}">
  <dimension ref="A1:C17"/>
  <sheetViews>
    <sheetView showGridLines="0" workbookViewId="0"/>
  </sheetViews>
  <sheetFormatPr defaultRowHeight="15" x14ac:dyDescent="0.25"/>
  <cols>
    <col min="1" max="1" width="18.85546875" customWidth="1"/>
    <col min="2" max="2" width="12.42578125" customWidth="1"/>
    <col min="3" max="3" width="15.7109375" customWidth="1"/>
    <col min="4" max="4" width="13.85546875" customWidth="1"/>
  </cols>
  <sheetData>
    <row r="1" spans="1:3" x14ac:dyDescent="0.25">
      <c r="A1" s="5" t="s">
        <v>0</v>
      </c>
      <c r="B1" s="5" t="s">
        <v>1</v>
      </c>
      <c r="C1" s="6" t="s">
        <v>7</v>
      </c>
    </row>
    <row r="2" spans="1:3" x14ac:dyDescent="0.25">
      <c r="A2" s="4">
        <v>2011</v>
      </c>
      <c r="B2" s="4">
        <v>1344.1</v>
      </c>
      <c r="C2" s="15" cm="1">
        <f t="array" ref="C2">AVERAGE(B3:B11-B2:B10)</f>
        <v>3.088888888888909</v>
      </c>
    </row>
    <row r="3" spans="1:3" x14ac:dyDescent="0.25">
      <c r="A3" s="4">
        <v>2012</v>
      </c>
      <c r="B3" s="4">
        <v>1347.7</v>
      </c>
      <c r="C3" s="15"/>
    </row>
    <row r="4" spans="1:3" x14ac:dyDescent="0.25">
      <c r="A4" s="4">
        <v>2013</v>
      </c>
      <c r="B4" s="4">
        <v>1350.7</v>
      </c>
      <c r="C4" s="15"/>
    </row>
    <row r="5" spans="1:3" x14ac:dyDescent="0.25">
      <c r="A5" s="4">
        <v>2014</v>
      </c>
      <c r="B5" s="12">
        <v>1354</v>
      </c>
      <c r="C5" s="15"/>
    </row>
    <row r="6" spans="1:3" x14ac:dyDescent="0.25">
      <c r="A6" s="4">
        <v>2015</v>
      </c>
      <c r="B6" s="4">
        <v>1357.4</v>
      </c>
      <c r="C6" s="15"/>
    </row>
    <row r="7" spans="1:3" x14ac:dyDescent="0.25">
      <c r="A7" s="4">
        <v>2016</v>
      </c>
      <c r="B7" s="4">
        <v>1360.6</v>
      </c>
      <c r="C7" s="15"/>
    </row>
    <row r="8" spans="1:3" x14ac:dyDescent="0.25">
      <c r="A8" s="4">
        <v>2017</v>
      </c>
      <c r="B8" s="4">
        <v>1364.3</v>
      </c>
      <c r="C8" s="15"/>
    </row>
    <row r="9" spans="1:3" x14ac:dyDescent="0.25">
      <c r="A9" s="4">
        <v>2018</v>
      </c>
      <c r="B9" s="4">
        <v>1367.5</v>
      </c>
      <c r="C9" s="15"/>
    </row>
    <row r="10" spans="1:3" x14ac:dyDescent="0.25">
      <c r="A10" s="4">
        <v>2019</v>
      </c>
      <c r="B10" s="4">
        <v>1370.6</v>
      </c>
      <c r="C10" s="15"/>
    </row>
    <row r="11" spans="1:3" x14ac:dyDescent="0.25">
      <c r="A11" s="4">
        <v>2020</v>
      </c>
      <c r="B11" s="4">
        <v>1371.9</v>
      </c>
      <c r="C11" s="15"/>
    </row>
    <row r="13" spans="1:3" x14ac:dyDescent="0.25">
      <c r="A13" s="5" t="s">
        <v>8</v>
      </c>
      <c r="B13" s="4">
        <v>2020</v>
      </c>
    </row>
    <row r="14" spans="1:3" x14ac:dyDescent="0.25">
      <c r="A14" s="5" t="s">
        <v>9</v>
      </c>
      <c r="B14" s="2">
        <v>1371.9</v>
      </c>
    </row>
    <row r="15" spans="1:3" x14ac:dyDescent="0.25">
      <c r="A15" s="5" t="s">
        <v>10</v>
      </c>
      <c r="B15" s="4">
        <v>2023</v>
      </c>
    </row>
    <row r="16" spans="1:3" x14ac:dyDescent="0.25">
      <c r="A16" s="5" t="s">
        <v>11</v>
      </c>
      <c r="B16" s="2">
        <f>B15-B13</f>
        <v>3</v>
      </c>
    </row>
    <row r="17" spans="1:2" ht="14.45" customHeight="1" x14ac:dyDescent="0.25">
      <c r="A17" s="5" t="s">
        <v>12</v>
      </c>
      <c r="B17" s="11">
        <f>B14+C2*B16</f>
        <v>1381.1666666666667</v>
      </c>
    </row>
  </sheetData>
  <mergeCells count="1">
    <mergeCell ref="C2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FD2C-76D4-4DD0-9B94-0D8943B80E7C}">
  <dimension ref="A1:C17"/>
  <sheetViews>
    <sheetView showGridLines="0" workbookViewId="0"/>
  </sheetViews>
  <sheetFormatPr defaultRowHeight="15" x14ac:dyDescent="0.25"/>
  <cols>
    <col min="1" max="1" width="18.85546875" customWidth="1"/>
    <col min="2" max="2" width="12.85546875" customWidth="1"/>
    <col min="3" max="3" width="19.28515625" customWidth="1"/>
    <col min="4" max="4" width="13.85546875" customWidth="1"/>
  </cols>
  <sheetData>
    <row r="1" spans="1:3" ht="30" x14ac:dyDescent="0.25">
      <c r="A1" s="5" t="s">
        <v>0</v>
      </c>
      <c r="B1" s="5" t="s">
        <v>2</v>
      </c>
      <c r="C1" s="6" t="s">
        <v>13</v>
      </c>
    </row>
    <row r="2" spans="1:3" x14ac:dyDescent="0.25">
      <c r="A2" s="4">
        <v>2011</v>
      </c>
      <c r="B2" s="4">
        <v>312.2</v>
      </c>
      <c r="C2" s="13" cm="1">
        <f t="array" ref="C2">AVERAGE((B3:B11-B2:B10)/B2:B10)</f>
        <v>6.5185652724665758E-3</v>
      </c>
    </row>
    <row r="3" spans="1:3" x14ac:dyDescent="0.25">
      <c r="A3" s="4">
        <v>2012</v>
      </c>
      <c r="B3" s="4">
        <v>314</v>
      </c>
      <c r="C3" s="13"/>
    </row>
    <row r="4" spans="1:3" x14ac:dyDescent="0.25">
      <c r="A4" s="4">
        <v>2013</v>
      </c>
      <c r="B4" s="4">
        <v>316.10000000000002</v>
      </c>
      <c r="C4" s="13"/>
    </row>
    <row r="5" spans="1:3" x14ac:dyDescent="0.25">
      <c r="A5" s="4">
        <v>2014</v>
      </c>
      <c r="B5" s="4">
        <v>318.60000000000002</v>
      </c>
      <c r="C5" s="13"/>
    </row>
    <row r="6" spans="1:3" x14ac:dyDescent="0.25">
      <c r="A6" s="4">
        <v>2015</v>
      </c>
      <c r="B6" s="4">
        <v>321</v>
      </c>
      <c r="C6" s="13"/>
    </row>
    <row r="7" spans="1:3" x14ac:dyDescent="0.25">
      <c r="A7" s="4">
        <v>2016</v>
      </c>
      <c r="B7" s="4">
        <v>323.10000000000002</v>
      </c>
      <c r="C7" s="13"/>
    </row>
    <row r="8" spans="1:3" x14ac:dyDescent="0.25">
      <c r="A8" s="4">
        <v>2017</v>
      </c>
      <c r="B8" s="4">
        <v>325.10000000000002</v>
      </c>
      <c r="C8" s="13"/>
    </row>
    <row r="9" spans="1:3" x14ac:dyDescent="0.25">
      <c r="A9" s="4">
        <v>2018</v>
      </c>
      <c r="B9" s="4">
        <v>327.2</v>
      </c>
      <c r="C9" s="13"/>
    </row>
    <row r="10" spans="1:3" x14ac:dyDescent="0.25">
      <c r="A10" s="4">
        <v>2019</v>
      </c>
      <c r="B10" s="4">
        <v>329.1</v>
      </c>
      <c r="C10" s="13"/>
    </row>
    <row r="11" spans="1:3" x14ac:dyDescent="0.25">
      <c r="A11" s="4">
        <v>2020</v>
      </c>
      <c r="B11" s="4">
        <v>331</v>
      </c>
      <c r="C11" s="13"/>
    </row>
    <row r="13" spans="1:3" x14ac:dyDescent="0.25">
      <c r="A13" s="5" t="s">
        <v>8</v>
      </c>
      <c r="B13" s="4">
        <v>2020</v>
      </c>
    </row>
    <row r="14" spans="1:3" x14ac:dyDescent="0.25">
      <c r="A14" s="5" t="s">
        <v>9</v>
      </c>
      <c r="B14" s="2">
        <v>331</v>
      </c>
    </row>
    <row r="15" spans="1:3" x14ac:dyDescent="0.25">
      <c r="A15" s="5" t="s">
        <v>10</v>
      </c>
      <c r="B15" s="4">
        <v>2040</v>
      </c>
    </row>
    <row r="16" spans="1:3" x14ac:dyDescent="0.25">
      <c r="A16" s="5" t="s">
        <v>11</v>
      </c>
      <c r="B16" s="2">
        <f>B15-B13</f>
        <v>20</v>
      </c>
    </row>
    <row r="17" spans="1:2" ht="14.45" customHeight="1" x14ac:dyDescent="0.25">
      <c r="A17" s="5" t="s">
        <v>12</v>
      </c>
      <c r="B17" s="10">
        <f>B14*(1+C2)^B16</f>
        <v>376.93267910123001</v>
      </c>
    </row>
  </sheetData>
  <mergeCells count="1">
    <mergeCell ref="C2:C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53D8-898D-4E36-9A48-7C98E3C9F2CD}">
  <dimension ref="A1:C17"/>
  <sheetViews>
    <sheetView showGridLines="0" workbookViewId="0"/>
  </sheetViews>
  <sheetFormatPr defaultRowHeight="15" x14ac:dyDescent="0.25"/>
  <cols>
    <col min="1" max="1" width="18.85546875" customWidth="1"/>
    <col min="2" max="2" width="12.85546875" customWidth="1"/>
    <col min="3" max="3" width="19.42578125" customWidth="1"/>
    <col min="4" max="4" width="13.85546875" customWidth="1"/>
  </cols>
  <sheetData>
    <row r="1" spans="1:3" ht="30" x14ac:dyDescent="0.25">
      <c r="A1" s="5" t="s">
        <v>0</v>
      </c>
      <c r="B1" s="5" t="s">
        <v>2</v>
      </c>
      <c r="C1" s="6" t="s">
        <v>13</v>
      </c>
    </row>
    <row r="2" spans="1:3" x14ac:dyDescent="0.25">
      <c r="A2" s="4">
        <v>2011</v>
      </c>
      <c r="B2" s="4">
        <v>312.2</v>
      </c>
      <c r="C2" s="13" cm="1">
        <f t="array" ref="C2">AVERAGE((B3:B11-B2:B10)/B2:B10)</f>
        <v>6.5185652724665758E-3</v>
      </c>
    </row>
    <row r="3" spans="1:3" x14ac:dyDescent="0.25">
      <c r="A3" s="4">
        <v>2012</v>
      </c>
      <c r="B3" s="4">
        <v>314</v>
      </c>
      <c r="C3" s="13"/>
    </row>
    <row r="4" spans="1:3" x14ac:dyDescent="0.25">
      <c r="A4" s="4">
        <v>2013</v>
      </c>
      <c r="B4" s="4">
        <v>316.10000000000002</v>
      </c>
      <c r="C4" s="13"/>
    </row>
    <row r="5" spans="1:3" x14ac:dyDescent="0.25">
      <c r="A5" s="4">
        <v>2014</v>
      </c>
      <c r="B5" s="4">
        <v>318.60000000000002</v>
      </c>
      <c r="C5" s="13"/>
    </row>
    <row r="6" spans="1:3" x14ac:dyDescent="0.25">
      <c r="A6" s="4">
        <v>2015</v>
      </c>
      <c r="B6" s="4">
        <v>321</v>
      </c>
      <c r="C6" s="13"/>
    </row>
    <row r="7" spans="1:3" x14ac:dyDescent="0.25">
      <c r="A7" s="4">
        <v>2016</v>
      </c>
      <c r="B7" s="4">
        <v>323.10000000000002</v>
      </c>
      <c r="C7" s="13"/>
    </row>
    <row r="8" spans="1:3" x14ac:dyDescent="0.25">
      <c r="A8" s="4">
        <v>2017</v>
      </c>
      <c r="B8" s="4">
        <v>325.10000000000002</v>
      </c>
      <c r="C8" s="13"/>
    </row>
    <row r="9" spans="1:3" x14ac:dyDescent="0.25">
      <c r="A9" s="4">
        <v>2018</v>
      </c>
      <c r="B9" s="4">
        <v>327.2</v>
      </c>
      <c r="C9" s="13"/>
    </row>
    <row r="10" spans="1:3" x14ac:dyDescent="0.25">
      <c r="A10" s="4">
        <v>2019</v>
      </c>
      <c r="B10" s="4">
        <v>329.1</v>
      </c>
      <c r="C10" s="13"/>
    </row>
    <row r="11" spans="1:3" x14ac:dyDescent="0.25">
      <c r="A11" s="4">
        <v>2020</v>
      </c>
      <c r="B11" s="4">
        <v>331</v>
      </c>
      <c r="C11" s="13"/>
    </row>
    <row r="13" spans="1:3" x14ac:dyDescent="0.25">
      <c r="A13" s="5" t="s">
        <v>8</v>
      </c>
      <c r="B13" s="4">
        <v>2020</v>
      </c>
    </row>
    <row r="14" spans="1:3" x14ac:dyDescent="0.25">
      <c r="A14" s="5" t="s">
        <v>9</v>
      </c>
      <c r="B14" s="2">
        <v>331</v>
      </c>
    </row>
    <row r="15" spans="1:3" x14ac:dyDescent="0.25">
      <c r="A15" s="5" t="s">
        <v>10</v>
      </c>
      <c r="B15" s="4">
        <v>2040</v>
      </c>
    </row>
    <row r="16" spans="1:3" x14ac:dyDescent="0.25">
      <c r="A16" s="5" t="s">
        <v>11</v>
      </c>
      <c r="B16" s="2">
        <f>B15-B13</f>
        <v>20</v>
      </c>
    </row>
    <row r="17" spans="1:2" ht="14.45" customHeight="1" x14ac:dyDescent="0.25">
      <c r="A17" s="5" t="s">
        <v>12</v>
      </c>
      <c r="B17" s="10">
        <f>B14*EXP(C2*B16)</f>
        <v>377.0921852725358</v>
      </c>
    </row>
  </sheetData>
  <mergeCells count="1">
    <mergeCell ref="C2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AAGR</vt:lpstr>
      <vt:lpstr>CAGR</vt:lpstr>
      <vt:lpstr>Linear projection</vt:lpstr>
      <vt:lpstr>Geometric projection</vt:lpstr>
      <vt:lpstr>Exponential projection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2025-08-21T16:54:43Z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2024-10-09T04:35:48Z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b83ba75a-71a9-4f88-9f96-c5911c92a46d</vt:lpwstr>
  </property>
  <property fmtid="{D5CDD505-2E9C-101B-9397-08002B2CF9AE}" pid="8" name="MSIP_Label_defa4170-0d19-0005-0004-bc88714345d2_ContentBits">
    <vt:lpwstr>0</vt:lpwstr>
  </property>
</Properties>
</file>