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8_{A3D68382-9E30-4C46-8886-07D907EEDFD0}" xr6:coauthVersionLast="47" xr6:coauthVersionMax="47" xr10:uidLastSave="{00000000-0000-0000-0000-000000000000}"/>
  <bookViews>
    <workbookView xWindow="-120" yWindow="-120" windowWidth="20730" windowHeight="11040" firstSheet="1" activeTab="3" xr2:uid="{7EACBA6A-7B52-40CA-B41F-8769F55D0503}"/>
  </bookViews>
  <sheets>
    <sheet name="SMALL, IF, ROW Vertically" sheetId="1" r:id="rId1"/>
    <sheet name="SMALL, IF, ROW Horizontally" sheetId="2" r:id="rId2"/>
    <sheet name="Multiple Criteria" sheetId="3" r:id="rId3"/>
    <sheet name="Results from Two Columns" sheetId="4" r:id="rId4"/>
    <sheet name="Partial Match Single Column" sheetId="5" r:id="rId5"/>
    <sheet name="Partial Match Two Columns" sheetId="7" r:id="rId6"/>
    <sheet name="Dataset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7" l="1" a="1"/>
  <c r="G3" i="7" s="1"/>
  <c r="G4" i="7" a="1"/>
  <c r="G4" i="7" s="1"/>
  <c r="G5" i="7" a="1"/>
  <c r="G5" i="7" s="1"/>
  <c r="G2" i="7" a="1"/>
  <c r="G2" i="7" s="1"/>
  <c r="G2" i="5" a="1"/>
  <c r="G2" i="5" s="1"/>
  <c r="G3" i="5" a="1"/>
  <c r="G3" i="5" s="1"/>
  <c r="H2" i="4" a="1"/>
  <c r="H2" i="4" s="1"/>
  <c r="H3" i="4" a="1"/>
  <c r="H3" i="4"/>
  <c r="H4" i="4" a="1"/>
  <c r="H4" i="4" s="1"/>
  <c r="G3" i="4" a="1"/>
  <c r="G3" i="4" s="1"/>
  <c r="G4" i="4" a="1"/>
  <c r="G4" i="4" s="1"/>
  <c r="G2" i="4" a="1"/>
  <c r="G2" i="4" s="1"/>
  <c r="G3" i="3" a="1"/>
  <c r="G3" i="3" s="1"/>
  <c r="G2" i="3" a="1"/>
  <c r="G2" i="3" s="1"/>
  <c r="H2" i="2" a="1"/>
  <c r="H2" i="2" s="1"/>
  <c r="I2" i="2" a="1"/>
  <c r="I2" i="2" s="1"/>
  <c r="G2" i="2" a="1"/>
  <c r="G2" i="2" s="1"/>
  <c r="G3" i="1" a="1"/>
  <c r="G3" i="1" s="1"/>
  <c r="G4" i="1" a="1"/>
  <c r="G4" i="1" s="1"/>
  <c r="G2" i="1" a="1"/>
  <c r="G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<sst xmlns="http://schemas.openxmlformats.org/spreadsheetml/2006/main" count="260" uniqueCount="36">
  <si>
    <t>Code</t>
  </si>
  <si>
    <t>Salesperson</t>
  </si>
  <si>
    <t>Product</t>
  </si>
  <si>
    <t>Price ($)</t>
  </si>
  <si>
    <t>M101</t>
  </si>
  <si>
    <t>Noah Harris</t>
  </si>
  <si>
    <t>Monitor</t>
  </si>
  <si>
    <t>T101</t>
  </si>
  <si>
    <t>Chloe Allen</t>
  </si>
  <si>
    <t>Tablet</t>
  </si>
  <si>
    <t>L101</t>
  </si>
  <si>
    <t>Ruby Scott</t>
  </si>
  <si>
    <t>Laptop</t>
  </si>
  <si>
    <t>C101</t>
  </si>
  <si>
    <t>Michael Brown</t>
  </si>
  <si>
    <t>Chair</t>
  </si>
  <si>
    <t>P101</t>
  </si>
  <si>
    <t>Ethan Young</t>
  </si>
  <si>
    <t>Printer</t>
  </si>
  <si>
    <t>Amelia Taylor</t>
  </si>
  <si>
    <t>Table</t>
  </si>
  <si>
    <t>K101</t>
  </si>
  <si>
    <t>Ava Martin</t>
  </si>
  <si>
    <t>Keyboard</t>
  </si>
  <si>
    <t>Harry Moore</t>
  </si>
  <si>
    <t>Mouse</t>
  </si>
  <si>
    <t>Chadwick Green</t>
  </si>
  <si>
    <t>Telephone</t>
  </si>
  <si>
    <t>Charles King</t>
  </si>
  <si>
    <t>Armchair</t>
  </si>
  <si>
    <t>A101</t>
  </si>
  <si>
    <t>Price 1</t>
  </si>
  <si>
    <t xml:space="preserve">Price 2 </t>
  </si>
  <si>
    <t>Price 3</t>
  </si>
  <si>
    <t>Lookup Values</t>
  </si>
  <si>
    <t>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</si>
</sst>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/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6" xfId="0" applyBorder="1"/>
    <xf numFmtId="0" fontId="2" fillId="0" borderId="1" xfId="0" applyFont="1" applyBorder="1" applyAlignment="1">
      <alignment vertical="center"/>
    </xf>
    <xf numFmtId="0" fontId="0" fillId="0" borderId="7" xfId="0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AB58-7C64-476D-850F-84F50D6D92D5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1" max="4" width="15.7109375" customWidth="1"/>
    <col min="5" max="5" width="4.14062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2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8" customHeight="1" x14ac:dyDescent="0.25">
      <c r="A2" s="4" t="s">
        <v>7</v>
      </c>
      <c r="B2" s="5" t="s">
        <v>19</v>
      </c>
      <c r="C2" s="6" t="s">
        <v>20</v>
      </c>
      <c r="D2" s="6">
        <v>136</v>
      </c>
      <c r="E2" s="3"/>
      <c r="F2" s="8" t="s">
        <v>7</v>
      </c>
      <c r="G2" s="8" cm="1">
        <f t="array" ref="G2">IFERROR(INDEX($D$2:$D$10, SMALL(IF($A$2:$A$10=$F$2,
ROW($A$2:$A$10)-ROW($A$2)+1), ROW(1:1))),"")</f>
        <v>136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18" customHeight="1" x14ac:dyDescent="0.25">
      <c r="A3" s="4" t="s">
        <v>13</v>
      </c>
      <c r="B3" s="5" t="s">
        <v>14</v>
      </c>
      <c r="C3" s="6" t="s">
        <v>15</v>
      </c>
      <c r="D3" s="6">
        <v>138</v>
      </c>
      <c r="E3" s="3"/>
      <c r="F3" s="3"/>
      <c r="G3" s="8" cm="1">
        <f t="array" ref="G3">IFERROR(INDEX($D$2:$D$10, SMALL(IF($A$2:$A$10=$F$2,
ROW($A$2:$A$10)-ROW($A$2)+1), ROW(2:2))),"")</f>
        <v>80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8" cm="1">
        <f t="array" ref="G4">IFERROR(INDEX($D$2:$D$10, SMALL(IF($A$2:$A$10=$F$2,
ROW($A$2:$A$10)-ROW($A$2)+1), ROW(3:3))),"")</f>
        <v>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7</v>
      </c>
      <c r="B5" s="5" t="s">
        <v>8</v>
      </c>
      <c r="C5" s="6" t="s">
        <v>9</v>
      </c>
      <c r="D5" s="6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10" t="s">
        <v>16</v>
      </c>
      <c r="B6" s="9" t="s">
        <v>26</v>
      </c>
      <c r="C6" s="11" t="s">
        <v>18</v>
      </c>
      <c r="D6" s="11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7</v>
      </c>
      <c r="B7" s="15" t="s">
        <v>17</v>
      </c>
      <c r="C7" s="4" t="s">
        <v>27</v>
      </c>
      <c r="D7" s="4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2" t="s">
        <v>30</v>
      </c>
      <c r="B8" s="13" t="s">
        <v>28</v>
      </c>
      <c r="C8" s="14" t="s">
        <v>29</v>
      </c>
      <c r="D8" s="14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21</v>
      </c>
      <c r="B9" s="5" t="s">
        <v>22</v>
      </c>
      <c r="C9" s="6" t="s">
        <v>23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24</v>
      </c>
      <c r="C10" s="6" t="s">
        <v>25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4" t="s">
        <v>4</v>
      </c>
      <c r="B11" s="5" t="s">
        <v>5</v>
      </c>
      <c r="C11" s="6" t="s">
        <v>6</v>
      </c>
      <c r="D11" s="6">
        <v>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25" ht="18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1104C-DA22-40DA-8377-CA5D6B6E6E85}">
  <dimension ref="A1:Y1000"/>
  <sheetViews>
    <sheetView showGridLines="0" workbookViewId="0">
      <selection activeCell="G2" sqref="G2"/>
    </sheetView>
  </sheetViews>
  <sheetFormatPr defaultColWidth="14.42578125" defaultRowHeight="15" x14ac:dyDescent="0.25"/>
  <cols>
    <col min="1" max="4" width="15.7109375" customWidth="1"/>
    <col min="5" max="5" width="4.140625" customWidth="1"/>
    <col min="6" max="6" width="12.7109375" customWidth="1"/>
    <col min="7" max="9" width="10.7109375" customWidth="1"/>
    <col min="10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7" t="s">
        <v>31</v>
      </c>
      <c r="H1" s="7" t="s">
        <v>32</v>
      </c>
      <c r="I1" s="7" t="s">
        <v>33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8" customHeight="1" x14ac:dyDescent="0.25">
      <c r="A2" s="4" t="s">
        <v>7</v>
      </c>
      <c r="B2" s="5" t="s">
        <v>19</v>
      </c>
      <c r="C2" s="6" t="s">
        <v>20</v>
      </c>
      <c r="D2" s="6">
        <v>136</v>
      </c>
      <c r="E2" s="3"/>
      <c r="F2" s="8" t="s">
        <v>7</v>
      </c>
      <c r="G2" s="15" cm="1">
        <f t="array" ref="G2">IFERROR(INDEX($D$2:$D$10, SMALL(IF($A$2:$A$10=$F$2,
ROW($A$2:$A$10)-ROW($A$2)+1), COLUMN(A:A))),"")</f>
        <v>136</v>
      </c>
      <c r="H2" s="15" cm="1">
        <f t="array" ref="H2">IFERROR(INDEX($D$2:$D$10, SMALL(IF($A$2:$A$10=$F$2,
ROW($A$2:$A$10)-ROW($A$2)+1), COLUMN(B:B))),"")</f>
        <v>80</v>
      </c>
      <c r="I2" s="15" cm="1">
        <f t="array" ref="I2">IFERROR(INDEX($D$2:$D$10, SMALL(IF($A$2:$A$10=$F$2,
ROW($A$2:$A$10)-ROW($A$2)+1), COLUMN(C:C))),"")</f>
        <v>99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5" ht="18" customHeight="1" x14ac:dyDescent="0.25">
      <c r="A3" s="4" t="s">
        <v>13</v>
      </c>
      <c r="B3" s="5" t="s">
        <v>14</v>
      </c>
      <c r="C3" s="6" t="s">
        <v>15</v>
      </c>
      <c r="D3" s="6">
        <v>138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 x14ac:dyDescent="0.25">
      <c r="A5" s="4" t="s">
        <v>7</v>
      </c>
      <c r="B5" s="5" t="s">
        <v>8</v>
      </c>
      <c r="C5" s="6" t="s">
        <v>9</v>
      </c>
      <c r="D5" s="6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 x14ac:dyDescent="0.25">
      <c r="A6" s="10" t="s">
        <v>16</v>
      </c>
      <c r="B6" s="9" t="s">
        <v>26</v>
      </c>
      <c r="C6" s="11" t="s">
        <v>18</v>
      </c>
      <c r="D6" s="11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7</v>
      </c>
      <c r="B7" s="15" t="s">
        <v>17</v>
      </c>
      <c r="C7" s="4" t="s">
        <v>27</v>
      </c>
      <c r="D7" s="4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2" t="s">
        <v>30</v>
      </c>
      <c r="B8" s="13" t="s">
        <v>28</v>
      </c>
      <c r="C8" s="14" t="s">
        <v>29</v>
      </c>
      <c r="D8" s="14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21</v>
      </c>
      <c r="B9" s="5" t="s">
        <v>22</v>
      </c>
      <c r="C9" s="6" t="s">
        <v>23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24</v>
      </c>
      <c r="C10" s="6" t="s">
        <v>25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4" t="s">
        <v>4</v>
      </c>
      <c r="B11" s="5" t="s">
        <v>5</v>
      </c>
      <c r="C11" s="6" t="s">
        <v>6</v>
      </c>
      <c r="D11" s="6">
        <v>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25" ht="18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A1F1-B0C6-43E8-B9B3-34D8BCE65914}">
  <dimension ref="A1:Y1000"/>
  <sheetViews>
    <sheetView showGridLines="0" workbookViewId="0">
      <selection activeCell="G2" sqref="G2"/>
    </sheetView>
  </sheetViews>
  <sheetFormatPr defaultColWidth="14.42578125" defaultRowHeight="15" x14ac:dyDescent="0.25"/>
  <cols>
    <col min="1" max="4" width="15.7109375" customWidth="1"/>
    <col min="5" max="5" width="4.140625" customWidth="1"/>
    <col min="6" max="6" width="15.28515625" bestFit="1" customWidth="1"/>
    <col min="7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7" t="s">
        <v>34</v>
      </c>
      <c r="G1" s="2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8" customHeight="1" x14ac:dyDescent="0.25">
      <c r="A2" s="4" t="s">
        <v>7</v>
      </c>
      <c r="B2" s="5" t="s">
        <v>19</v>
      </c>
      <c r="C2" s="6" t="s">
        <v>20</v>
      </c>
      <c r="D2" s="6">
        <v>136</v>
      </c>
      <c r="E2" s="3"/>
      <c r="F2" s="8" t="s">
        <v>7</v>
      </c>
      <c r="G2" s="8" cm="1">
        <f t="array" ref="G2">IFERROR(INDEX($D$2:$D$10, SMALL(IF(($A$2:$A$10=$F$2)*($C$2:$C$10=$F$3),
ROW($A$2:$A$10)-ROW($A$2)+1), ROW(1:1))),"")</f>
        <v>136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18" customHeight="1" x14ac:dyDescent="0.25">
      <c r="A3" s="4" t="s">
        <v>13</v>
      </c>
      <c r="B3" s="5" t="s">
        <v>14</v>
      </c>
      <c r="C3" s="6" t="s">
        <v>15</v>
      </c>
      <c r="D3" s="6">
        <v>138</v>
      </c>
      <c r="E3" s="3"/>
      <c r="F3" s="6" t="s">
        <v>20</v>
      </c>
      <c r="G3" s="8" cm="1">
        <f t="array" ref="G3">IFERROR(INDEX($D$2:$D$10, SMALL(IF(($A$2:$A$10=$F$2)*($C$2:$C$10=$F$3),
ROW($A$2:$A$10)-ROW($A$2)+1), ROW(2:2))),"")</f>
        <v>80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 x14ac:dyDescent="0.25">
      <c r="A5" s="4" t="s">
        <v>7</v>
      </c>
      <c r="B5" s="5" t="s">
        <v>8</v>
      </c>
      <c r="C5" s="16" t="s">
        <v>20</v>
      </c>
      <c r="D5" s="6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10" t="s">
        <v>16</v>
      </c>
      <c r="B6" s="9" t="s">
        <v>26</v>
      </c>
      <c r="C6" s="11" t="s">
        <v>18</v>
      </c>
      <c r="D6" s="11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7</v>
      </c>
      <c r="B7" s="15" t="s">
        <v>17</v>
      </c>
      <c r="C7" s="4" t="s">
        <v>27</v>
      </c>
      <c r="D7" s="4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2" t="s">
        <v>30</v>
      </c>
      <c r="B8" s="13" t="s">
        <v>28</v>
      </c>
      <c r="C8" s="14" t="s">
        <v>29</v>
      </c>
      <c r="D8" s="14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21</v>
      </c>
      <c r="B9" s="5" t="s">
        <v>22</v>
      </c>
      <c r="C9" s="6" t="s">
        <v>23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24</v>
      </c>
      <c r="C10" s="6" t="s">
        <v>25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4" t="s">
        <v>4</v>
      </c>
      <c r="B11" s="5" t="s">
        <v>5</v>
      </c>
      <c r="C11" s="6" t="s">
        <v>6</v>
      </c>
      <c r="D11" s="6">
        <v>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25" ht="18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BFBF-4C23-4AA6-B17F-DB39D454E0EC}">
  <dimension ref="A1:Y1000"/>
  <sheetViews>
    <sheetView showGridLines="0" tabSelected="1" workbookViewId="0">
      <selection activeCell="G2" sqref="G2:H4"/>
    </sheetView>
  </sheetViews>
  <sheetFormatPr defaultColWidth="14.42578125" defaultRowHeight="15" x14ac:dyDescent="0.25"/>
  <cols>
    <col min="1" max="4" width="15.7109375" customWidth="1"/>
    <col min="5" max="5" width="4.140625" customWidth="1"/>
    <col min="6" max="6" width="10.85546875" customWidth="1"/>
    <col min="7" max="7" width="12.7109375" customWidth="1"/>
    <col min="8" max="8" width="10.85546875" customWidth="1"/>
    <col min="9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17" t="s">
        <v>2</v>
      </c>
      <c r="H1" s="1" t="s">
        <v>3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8" customHeight="1" x14ac:dyDescent="0.25">
      <c r="A2" s="4" t="s">
        <v>7</v>
      </c>
      <c r="B2" s="5" t="s">
        <v>19</v>
      </c>
      <c r="C2" s="6" t="s">
        <v>20</v>
      </c>
      <c r="D2" s="6">
        <v>136</v>
      </c>
      <c r="E2" s="3"/>
      <c r="F2" s="8" t="s">
        <v>7</v>
      </c>
      <c r="G2" s="8" t="str" cm="1">
        <f t="array" ref="G2">IFERROR(INDEX($C$2:$D$10, SMALL(IF($A$2:$A$10=$F$2,
ROW($A$2:$A$10)-ROW($A$2)+1), ROW(1:1)), COLUMN(A:A)),"")</f>
        <v>Table</v>
      </c>
      <c r="H2" s="8" cm="1">
        <f t="array" ref="H2">IFERROR(INDEX($C$2:$D$10, SMALL(IF($A$2:$A$10=$F$2,
ROW($A$2:$A$10)-ROW($A$2)+1), ROW(1:1)), COLUMN(B:B)),"")</f>
        <v>136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18" customHeight="1" x14ac:dyDescent="0.25">
      <c r="A3" s="4" t="s">
        <v>13</v>
      </c>
      <c r="B3" s="5" t="s">
        <v>14</v>
      </c>
      <c r="C3" s="6" t="s">
        <v>15</v>
      </c>
      <c r="D3" s="6">
        <v>138</v>
      </c>
      <c r="E3" s="3"/>
      <c r="F3" s="3"/>
      <c r="G3" s="8" t="str" cm="1">
        <f t="array" ref="G3">IFERROR(INDEX($C$2:$D$10, SMALL(IF($A$2:$A$10=$F$2,
ROW($A$2:$A$10)-ROW($A$2)+1), ROW(2:2)), COLUMN(A:A)),"")</f>
        <v>Tablet</v>
      </c>
      <c r="H3" s="8" cm="1">
        <f t="array" ref="H3">IFERROR(INDEX($C$2:$D$10, SMALL(IF($A$2:$A$10=$F$2,
ROW($A$2:$A$10)-ROW($A$2)+1), ROW(2:2)), COLUMN(B:B)),"")</f>
        <v>80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8" t="str" cm="1">
        <f t="array" ref="G4">IFERROR(INDEX($C$2:$D$10, SMALL(IF($A$2:$A$10=$F$2,
ROW($A$2:$A$10)-ROW($A$2)+1), ROW(3:3)), COLUMN(A:A)),"")</f>
        <v>Telephone</v>
      </c>
      <c r="H4" s="8" cm="1">
        <f t="array" ref="H4">IFERROR(INDEX($C$2:$D$10, SMALL(IF($A$2:$A$10=$F$2,
ROW($A$2:$A$10)-ROW($A$2)+1), ROW(3:3)), COLUMN(B:B)),"")</f>
        <v>99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 x14ac:dyDescent="0.25">
      <c r="A5" s="4" t="s">
        <v>7</v>
      </c>
      <c r="B5" s="5" t="s">
        <v>8</v>
      </c>
      <c r="C5" s="6" t="s">
        <v>9</v>
      </c>
      <c r="D5" s="6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10" t="s">
        <v>16</v>
      </c>
      <c r="B6" s="9" t="s">
        <v>26</v>
      </c>
      <c r="C6" s="11" t="s">
        <v>18</v>
      </c>
      <c r="D6" s="11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7</v>
      </c>
      <c r="B7" s="15" t="s">
        <v>17</v>
      </c>
      <c r="C7" s="4" t="s">
        <v>27</v>
      </c>
      <c r="D7" s="4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2" t="s">
        <v>30</v>
      </c>
      <c r="B8" s="13" t="s">
        <v>28</v>
      </c>
      <c r="C8" s="14" t="s">
        <v>29</v>
      </c>
      <c r="D8" s="14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21</v>
      </c>
      <c r="B9" s="5" t="s">
        <v>22</v>
      </c>
      <c r="C9" s="6" t="s">
        <v>23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24</v>
      </c>
      <c r="C10" s="6" t="s">
        <v>25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4" t="s">
        <v>4</v>
      </c>
      <c r="B11" s="5" t="s">
        <v>5</v>
      </c>
      <c r="C11" s="6" t="s">
        <v>6</v>
      </c>
      <c r="D11" s="6">
        <v>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25" ht="18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EDA2-ACB5-4C39-BDC6-0B9464A8C3FD}">
  <dimension ref="A1:Y1000"/>
  <sheetViews>
    <sheetView showGridLines="0" workbookViewId="0">
      <selection sqref="A1:XFD1048576"/>
    </sheetView>
  </sheetViews>
  <sheetFormatPr defaultColWidth="14.42578125" defaultRowHeight="15" x14ac:dyDescent="0.25"/>
  <cols>
    <col min="1" max="4" width="15.7109375" customWidth="1"/>
    <col min="5" max="5" width="4.14062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2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8" customHeight="1" x14ac:dyDescent="0.25">
      <c r="A2" s="4" t="s">
        <v>7</v>
      </c>
      <c r="B2" s="5" t="s">
        <v>19</v>
      </c>
      <c r="C2" s="6" t="s">
        <v>20</v>
      </c>
      <c r="D2" s="6">
        <v>136</v>
      </c>
      <c r="E2" s="3"/>
      <c r="F2" s="8" t="s">
        <v>35</v>
      </c>
      <c r="G2" s="8" cm="1">
        <f t="array" ref="G2">IFERROR(INDEX($D$2:$D$10, MATCH(SMALL(IF(ISNUMBER(SEARCH($F$2, $C$2:$C$10)),
ROW($C$2:$C$10)-ROW($C$2)+1), ROW(1:1)), ROW($C$2:$C$10)-ROW($C$2)+1, 0)),"")</f>
        <v>138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18" customHeight="1" x14ac:dyDescent="0.25">
      <c r="A3" s="4" t="s">
        <v>13</v>
      </c>
      <c r="B3" s="5" t="s">
        <v>14</v>
      </c>
      <c r="C3" s="6" t="s">
        <v>15</v>
      </c>
      <c r="D3" s="6">
        <v>138</v>
      </c>
      <c r="E3" s="3"/>
      <c r="F3" s="3"/>
      <c r="G3" s="8" cm="1">
        <f t="array" ref="G3">IFERROR(INDEX($D$2:$D$10, MATCH(SMALL(IF(ISNUMBER(SEARCH($F$2, $C$2:$C$10)),
ROW($C$2:$C$10)-ROW($C$2)+1), ROW(2:2)), ROW($C$2:$C$10)-ROW($C$2)+1, 0)),"")</f>
        <v>75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 x14ac:dyDescent="0.25">
      <c r="A5" s="4" t="s">
        <v>7</v>
      </c>
      <c r="B5" s="5" t="s">
        <v>8</v>
      </c>
      <c r="C5" s="6" t="s">
        <v>9</v>
      </c>
      <c r="D5" s="6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10" t="s">
        <v>16</v>
      </c>
      <c r="B6" s="9" t="s">
        <v>26</v>
      </c>
      <c r="C6" s="11" t="s">
        <v>18</v>
      </c>
      <c r="D6" s="11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7</v>
      </c>
      <c r="B7" s="15" t="s">
        <v>17</v>
      </c>
      <c r="C7" s="4" t="s">
        <v>27</v>
      </c>
      <c r="D7" s="4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2" t="s">
        <v>30</v>
      </c>
      <c r="B8" s="13" t="s">
        <v>28</v>
      </c>
      <c r="C8" s="14" t="s">
        <v>29</v>
      </c>
      <c r="D8" s="14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21</v>
      </c>
      <c r="B9" s="5" t="s">
        <v>22</v>
      </c>
      <c r="C9" s="6" t="s">
        <v>23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24</v>
      </c>
      <c r="C10" s="6" t="s">
        <v>25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4" t="s">
        <v>4</v>
      </c>
      <c r="B11" s="5" t="s">
        <v>5</v>
      </c>
      <c r="C11" s="6" t="s">
        <v>6</v>
      </c>
      <c r="D11" s="6">
        <v>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25" ht="18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1BCE-7E34-4E63-8F04-CF8798CC6AC0}">
  <dimension ref="A1:Y1000"/>
  <sheetViews>
    <sheetView showGridLines="0" workbookViewId="0">
      <selection activeCell="G2" sqref="G2"/>
    </sheetView>
  </sheetViews>
  <sheetFormatPr defaultColWidth="14.42578125" defaultRowHeight="15" x14ac:dyDescent="0.25"/>
  <cols>
    <col min="1" max="4" width="15.7109375" customWidth="1"/>
    <col min="5" max="5" width="4.14062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1" t="s">
        <v>0</v>
      </c>
      <c r="G1" s="2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8" customHeight="1" x14ac:dyDescent="0.25">
      <c r="A2" s="4" t="s">
        <v>7</v>
      </c>
      <c r="B2" s="5" t="s">
        <v>19</v>
      </c>
      <c r="C2" s="6" t="s">
        <v>20</v>
      </c>
      <c r="D2" s="6">
        <v>136</v>
      </c>
      <c r="E2" s="3"/>
      <c r="F2" s="8" t="s">
        <v>35</v>
      </c>
      <c r="G2" s="8" cm="1">
        <f t="array" ref="G2">IFERROR(INDEX($D$2:$D$10,
MATCH(SMALL(IF((ISNUMBER(SEARCH($F$2,$B$2:$B$10))) +
(ISNUMBER(SEARCH($F$2,$C$2:$C$10))),
ROW($D$2:$D$10)-ROW($D$2)+1), ROW(1:1)), ROW($D$2:$D$10)-ROW($D$2)+1, 0)),"")</f>
        <v>138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18" customHeight="1" x14ac:dyDescent="0.25">
      <c r="A3" s="4" t="s">
        <v>13</v>
      </c>
      <c r="B3" s="5" t="s">
        <v>14</v>
      </c>
      <c r="C3" s="6" t="s">
        <v>15</v>
      </c>
      <c r="D3" s="6">
        <v>138</v>
      </c>
      <c r="E3" s="3"/>
      <c r="F3" s="3"/>
      <c r="G3" s="8" cm="1">
        <f t="array" ref="G3">IFERROR(INDEX($D$2:$D$10,
MATCH(SMALL(IF((ISNUMBER(SEARCH($F$2,$B$2:$B$10))) +
(ISNUMBER(SEARCH($F$2,$C$2:$C$10))),
ROW($D$2:$D$10)-ROW($D$2)+1), ROW(2:2)), ROW($D$2:$D$10)-ROW($D$2)+1, 0)),"")</f>
        <v>120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8" cm="1">
        <f t="array" ref="G4">IFERROR(INDEX($D$2:$D$10,
MATCH(SMALL(IF((ISNUMBER(SEARCH($F$2,$B$2:$B$10))) +
(ISNUMBER(SEARCH($F$2,$C$2:$C$10))),
ROW($D$2:$D$10)-ROW($D$2)+1), ROW(3:3)), ROW($D$2:$D$10)-ROW($D$2)+1, 0)),"")</f>
        <v>75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 x14ac:dyDescent="0.25">
      <c r="A5" s="4" t="s">
        <v>7</v>
      </c>
      <c r="B5" s="5" t="s">
        <v>8</v>
      </c>
      <c r="C5" s="6" t="s">
        <v>9</v>
      </c>
      <c r="D5" s="6">
        <v>80</v>
      </c>
      <c r="E5" s="3"/>
      <c r="F5" s="3"/>
      <c r="G5" s="8" cm="1">
        <f t="array" ref="G5">IFERROR(INDEX($D$2:$D$10,
MATCH(SMALL(IF((ISNUMBER(SEARCH($F$2,$B$2:$B$10))) +
(ISNUMBER(SEARCH($F$2,$C$2:$C$10))),
ROW($D$2:$D$10)-ROW($D$2)+1), ROW(4:4)), ROW($D$2:$D$10)-ROW($D$2)+1, 0)),"")</f>
        <v>34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10" t="s">
        <v>16</v>
      </c>
      <c r="B6" s="9" t="s">
        <v>26</v>
      </c>
      <c r="C6" s="11" t="s">
        <v>18</v>
      </c>
      <c r="D6" s="11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 ht="18" customHeight="1" x14ac:dyDescent="0.25">
      <c r="A7" s="4" t="s">
        <v>7</v>
      </c>
      <c r="B7" s="15" t="s">
        <v>17</v>
      </c>
      <c r="C7" s="4" t="s">
        <v>27</v>
      </c>
      <c r="D7" s="4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2" t="s">
        <v>30</v>
      </c>
      <c r="B8" s="5" t="s">
        <v>22</v>
      </c>
      <c r="C8" s="14" t="s">
        <v>29</v>
      </c>
      <c r="D8" s="14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21</v>
      </c>
      <c r="B9" s="18" t="s">
        <v>28</v>
      </c>
      <c r="C9" s="6" t="s">
        <v>23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24</v>
      </c>
      <c r="C10" s="6" t="s">
        <v>25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4" t="s">
        <v>4</v>
      </c>
      <c r="B11" s="5" t="s">
        <v>5</v>
      </c>
      <c r="C11" s="6" t="s">
        <v>6</v>
      </c>
      <c r="D11" s="6">
        <v>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25" ht="18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D7DB-CB55-409D-BEB3-DD542074364F}">
  <dimension ref="A1:Y1000"/>
  <sheetViews>
    <sheetView showGridLines="0" workbookViewId="0">
      <selection activeCell="F1" sqref="F1:G4"/>
    </sheetView>
  </sheetViews>
  <sheetFormatPr defaultColWidth="14.42578125" defaultRowHeight="15" x14ac:dyDescent="0.25"/>
  <cols>
    <col min="1" max="4" width="15.7109375" customWidth="1"/>
    <col min="5" max="5" width="4.140625" customWidth="1"/>
    <col min="6" max="7" width="12.7109375" customWidth="1"/>
    <col min="8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5" ht="18" customHeight="1" x14ac:dyDescent="0.25">
      <c r="A2" s="4" t="s">
        <v>7</v>
      </c>
      <c r="B2" s="5" t="s">
        <v>19</v>
      </c>
      <c r="C2" s="6" t="s">
        <v>20</v>
      </c>
      <c r="D2" s="6">
        <v>136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5" ht="18" customHeight="1" x14ac:dyDescent="0.25">
      <c r="A3" s="4" t="s">
        <v>13</v>
      </c>
      <c r="B3" s="5" t="s">
        <v>14</v>
      </c>
      <c r="C3" s="6" t="s">
        <v>15</v>
      </c>
      <c r="D3" s="6">
        <v>138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6">
        <v>300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5" ht="18" customHeight="1" x14ac:dyDescent="0.25">
      <c r="A5" s="4" t="s">
        <v>7</v>
      </c>
      <c r="B5" s="5" t="s">
        <v>8</v>
      </c>
      <c r="C5" s="6" t="s">
        <v>9</v>
      </c>
      <c r="D5" s="6">
        <v>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8" customHeight="1" x14ac:dyDescent="0.25">
      <c r="A6" s="10" t="s">
        <v>16</v>
      </c>
      <c r="B6" s="9" t="s">
        <v>26</v>
      </c>
      <c r="C6" s="11" t="s">
        <v>18</v>
      </c>
      <c r="D6" s="11">
        <v>120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8" customHeight="1" x14ac:dyDescent="0.25">
      <c r="A7" s="4" t="s">
        <v>7</v>
      </c>
      <c r="B7" s="15" t="s">
        <v>17</v>
      </c>
      <c r="C7" s="4" t="s">
        <v>27</v>
      </c>
      <c r="D7" s="4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8" customHeight="1" x14ac:dyDescent="0.25">
      <c r="A8" s="12" t="s">
        <v>30</v>
      </c>
      <c r="B8" s="13" t="s">
        <v>28</v>
      </c>
      <c r="C8" s="14" t="s">
        <v>29</v>
      </c>
      <c r="D8" s="14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customHeight="1" x14ac:dyDescent="0.25">
      <c r="A9" s="4" t="s">
        <v>21</v>
      </c>
      <c r="B9" s="5" t="s">
        <v>22</v>
      </c>
      <c r="C9" s="6" t="s">
        <v>23</v>
      </c>
      <c r="D9" s="6">
        <v>34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customHeight="1" x14ac:dyDescent="0.25">
      <c r="A10" s="4" t="s">
        <v>4</v>
      </c>
      <c r="B10" s="5" t="s">
        <v>24</v>
      </c>
      <c r="C10" s="6" t="s">
        <v>25</v>
      </c>
      <c r="D10" s="6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8" customHeight="1" x14ac:dyDescent="0.25">
      <c r="A11" s="4" t="s">
        <v>4</v>
      </c>
      <c r="B11" s="5" t="s">
        <v>5</v>
      </c>
      <c r="C11" s="6" t="s">
        <v>6</v>
      </c>
      <c r="D11" s="6">
        <v>179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25" ht="18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5" ht="18" customHeight="1" x14ac:dyDescent="0.25"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SMALL, IF, ROW Vertically</vt:lpstr>
      <vt:lpstr>SMALL, IF, ROW Horizontally</vt:lpstr>
      <vt:lpstr>Multiple Criteria</vt:lpstr>
      <vt:lpstr>Results from Two Columns</vt:lpstr>
      <vt:lpstr>Partial Match Single Column</vt:lpstr>
      <vt:lpstr>Partial Match Two Columns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2025-08-26T06:47:05Z</dcterms:created>
  <dcterms:modified xsi:type="dcterms:W3CDTF">2025-08-26T12:19:09Z</dcterms:modified>
</cp:coreProperties>
</file>