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bond valuation formula excel​\"/>
    </mc:Choice>
  </mc:AlternateContent>
  <xr:revisionPtr revIDLastSave="0" documentId="13_ncr:1_{51D0722C-8F09-470A-9890-24853C7323AB}" xr6:coauthVersionLast="47" xr6:coauthVersionMax="47" xr10:uidLastSave="{00000000-0000-0000-0000-000000000000}"/>
  <bookViews>
    <workbookView xWindow="-105" yWindow="0" windowWidth="14610" windowHeight="15720" xr2:uid="{1766069E-24D9-4FC4-9045-F2D830F6CC71}"/>
  </bookViews>
  <sheets>
    <sheet name="AnnualManual" sheetId="9" r:id="rId1"/>
    <sheet name="AnnualPV" sheetId="2" r:id="rId2"/>
    <sheet name="Biannual" sheetId="10" r:id="rId3"/>
    <sheet name="Continuous" sheetId="7" r:id="rId4"/>
    <sheet name="Zero" sheetId="5" r:id="rId5"/>
    <sheet name="ZeroContinuous" sheetId="12" r:id="rId6"/>
    <sheet name="PRICE" sheetId="1" r:id="rId7"/>
    <sheet name="Dirty" sheetId="8" r:id="rId8"/>
    <sheet name="YTM Rate" sheetId="13" r:id="rId9"/>
    <sheet name="Payment Periods" sheetId="14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4" l="1"/>
  <c r="B7" i="13"/>
  <c r="B8" i="1"/>
  <c r="B4" i="14"/>
  <c r="B5" i="13"/>
  <c r="B5" i="12"/>
  <c r="B7" i="7"/>
  <c r="B6" i="7"/>
  <c r="B5" i="5"/>
  <c r="B8" i="10"/>
  <c r="B6" i="10"/>
  <c r="B7" i="9"/>
  <c r="B6" i="9"/>
  <c r="B9" i="8"/>
  <c r="B8" i="8"/>
  <c r="B7" i="8"/>
  <c r="B7" i="2"/>
  <c r="B6" i="2"/>
  <c r="B10" i="8" l="1"/>
</calcChain>
</file>

<file path=xl/sharedStrings.xml><?xml version="1.0" encoding="utf-8"?>
<sst xmlns="http://schemas.openxmlformats.org/spreadsheetml/2006/main" count="81" uniqueCount="18">
  <si>
    <t>Bond Price</t>
  </si>
  <si>
    <t>Coupon Frequency</t>
  </si>
  <si>
    <t>Redemption Value</t>
  </si>
  <si>
    <t>Yield to Maturity</t>
  </si>
  <si>
    <t>Coupon Rate</t>
  </si>
  <si>
    <t>Maturity</t>
  </si>
  <si>
    <t>Settlement</t>
  </si>
  <si>
    <t>Value</t>
  </si>
  <si>
    <t>Parameter</t>
  </si>
  <si>
    <t>Face Value</t>
  </si>
  <si>
    <t>Coupon Payment</t>
  </si>
  <si>
    <t>Years to Maturity</t>
  </si>
  <si>
    <t>Discount Rate/YTM</t>
  </si>
  <si>
    <t>Interest Rate</t>
  </si>
  <si>
    <t>Annual Coupon</t>
  </si>
  <si>
    <t>Accrued Interest</t>
  </si>
  <si>
    <t>Dirty Price</t>
  </si>
  <si>
    <t>Payments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</si>
</sst>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%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8" fontId="2" fillId="0" borderId="1" xfId="0" applyNumberFormat="1" applyFont="1" applyBorder="1"/>
    <xf numFmtId="0" fontId="3" fillId="0" borderId="2" xfId="0" applyFont="1" applyBorder="1" applyAlignment="1">
      <alignment vertical="center" wrapText="1"/>
    </xf>
    <xf numFmtId="0" fontId="2" fillId="0" borderId="0" xfId="0" applyFont="1"/>
    <xf numFmtId="14" fontId="2" fillId="0" borderId="0" xfId="0" applyNumberFormat="1" applyFont="1"/>
    <xf numFmtId="0" fontId="2" fillId="0" borderId="1" xfId="0" applyFont="1" applyBorder="1" applyAlignment="1">
      <alignment vertical="center" wrapText="1"/>
    </xf>
    <xf numFmtId="9" fontId="2" fillId="0" borderId="1" xfId="1" applyFont="1" applyBorder="1" applyAlignment="1">
      <alignment vertical="center" wrapText="1"/>
    </xf>
    <xf numFmtId="0" fontId="2" fillId="0" borderId="1" xfId="1" applyNumberFormat="1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164" fontId="2" fillId="0" borderId="1" xfId="1" applyNumberFormat="1" applyFont="1" applyBorder="1" applyAlignment="1">
      <alignment vertical="center" wrapText="1"/>
    </xf>
    <xf numFmtId="0" fontId="2" fillId="0" borderId="2" xfId="1" applyNumberFormat="1" applyFont="1" applyFill="1" applyBorder="1" applyAlignment="1">
      <alignment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EDED7-B637-4FBF-9FDC-F4A80FECF69B}">
  <dimension ref="A1:B7"/>
  <sheetViews>
    <sheetView showGridLines="0" tabSelected="1" workbookViewId="0">
      <selection activeCell="B7" sqref="A2:B7"/>
    </sheetView>
  </sheetViews>
  <sheetFormatPr defaultRowHeight="15" x14ac:dyDescent="0.25"/>
  <cols>
    <col min="1" max="1" width="18.28515625" bestFit="1" customWidth="1"/>
    <col min="2" max="2" width="12.5703125" bestFit="1" customWidth="1"/>
  </cols>
  <sheetData>
    <row r="1" spans="1:2" ht="18" customHeight="1" x14ac:dyDescent="0.25">
      <c r="A1" s="4" t="s">
        <v>8</v>
      </c>
      <c r="B1" s="4" t="s">
        <v>7</v>
      </c>
    </row>
    <row r="2" spans="1:2" ht="18" customHeight="1" x14ac:dyDescent="0.25">
      <c r="A2" s="3" t="s">
        <v>9</v>
      </c>
      <c r="B2" s="9">
        <v>100</v>
      </c>
    </row>
    <row r="3" spans="1:2" ht="18" customHeight="1" x14ac:dyDescent="0.25">
      <c r="A3" s="3" t="s">
        <v>4</v>
      </c>
      <c r="B3" s="10">
        <v>0.1</v>
      </c>
    </row>
    <row r="4" spans="1:2" ht="18" customHeight="1" x14ac:dyDescent="0.25">
      <c r="A4" s="3" t="s">
        <v>11</v>
      </c>
      <c r="B4" s="11">
        <v>5</v>
      </c>
    </row>
    <row r="5" spans="1:2" ht="18" customHeight="1" x14ac:dyDescent="0.25">
      <c r="A5" s="3" t="s">
        <v>12</v>
      </c>
      <c r="B5" s="10">
        <v>0.06</v>
      </c>
    </row>
    <row r="6" spans="1:2" ht="18" customHeight="1" x14ac:dyDescent="0.25">
      <c r="A6" s="3" t="s">
        <v>10</v>
      </c>
      <c r="B6" s="11">
        <f>B2*B3</f>
        <v>10</v>
      </c>
    </row>
    <row r="7" spans="1:2" ht="18" customHeight="1" x14ac:dyDescent="0.25">
      <c r="A7" s="2" t="s">
        <v>0</v>
      </c>
      <c r="B7" s="1">
        <f>B6*(1-(1+B5)^-B4)/B5+B2/(1+B5)^B4</f>
        <v>116.84945514226287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B44B3-08FA-49C9-A31F-36F089E77FCF}">
  <dimension ref="A1:B7"/>
  <sheetViews>
    <sheetView showGridLines="0" workbookViewId="0">
      <selection activeCell="B7" sqref="B7"/>
    </sheetView>
  </sheetViews>
  <sheetFormatPr defaultRowHeight="15" x14ac:dyDescent="0.25"/>
  <cols>
    <col min="1" max="1" width="18.28515625" bestFit="1" customWidth="1"/>
    <col min="2" max="2" width="12.5703125" bestFit="1" customWidth="1"/>
  </cols>
  <sheetData>
    <row r="1" spans="1:2" ht="18" customHeight="1" x14ac:dyDescent="0.25">
      <c r="A1" s="4" t="s">
        <v>8</v>
      </c>
      <c r="B1" s="4" t="s">
        <v>7</v>
      </c>
    </row>
    <row r="2" spans="1:2" ht="18" customHeight="1" x14ac:dyDescent="0.25">
      <c r="A2" s="3" t="s">
        <v>9</v>
      </c>
      <c r="B2" s="9">
        <v>100</v>
      </c>
    </row>
    <row r="3" spans="1:2" ht="18" customHeight="1" x14ac:dyDescent="0.25">
      <c r="A3" s="3" t="s">
        <v>4</v>
      </c>
      <c r="B3" s="10">
        <v>0.1</v>
      </c>
    </row>
    <row r="4" spans="1:2" ht="18" customHeight="1" x14ac:dyDescent="0.25">
      <c r="A4" s="3" t="s">
        <v>11</v>
      </c>
      <c r="B4" s="11">
        <v>5</v>
      </c>
    </row>
    <row r="5" spans="1:2" ht="18" customHeight="1" x14ac:dyDescent="0.25">
      <c r="A5" s="3" t="s">
        <v>12</v>
      </c>
      <c r="B5" s="10">
        <v>0.06</v>
      </c>
    </row>
    <row r="6" spans="1:2" ht="18" customHeight="1" x14ac:dyDescent="0.25">
      <c r="A6" s="3" t="s">
        <v>10</v>
      </c>
      <c r="B6" s="11">
        <f>B2*B3</f>
        <v>10</v>
      </c>
    </row>
    <row r="7" spans="1:2" ht="18" customHeight="1" x14ac:dyDescent="0.25">
      <c r="A7" s="2" t="s">
        <v>0</v>
      </c>
      <c r="B7" s="5">
        <f>-PV(B5,B4,B6,B2)</f>
        <v>116.84945514226287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F92EB-2D49-4D7D-B914-B29D8ABCF892}">
  <dimension ref="A1:B8"/>
  <sheetViews>
    <sheetView showGridLines="0" workbookViewId="0">
      <selection activeCell="B8" sqref="A2:B8"/>
    </sheetView>
  </sheetViews>
  <sheetFormatPr defaultRowHeight="15" x14ac:dyDescent="0.25"/>
  <cols>
    <col min="1" max="1" width="18.28515625" bestFit="1" customWidth="1"/>
    <col min="2" max="2" width="12.5703125" bestFit="1" customWidth="1"/>
  </cols>
  <sheetData>
    <row r="1" spans="1:2" ht="18" customHeight="1" x14ac:dyDescent="0.25">
      <c r="A1" s="4" t="s">
        <v>8</v>
      </c>
      <c r="B1" s="4" t="s">
        <v>7</v>
      </c>
    </row>
    <row r="2" spans="1:2" ht="18" customHeight="1" x14ac:dyDescent="0.25">
      <c r="A2" s="3" t="s">
        <v>9</v>
      </c>
      <c r="B2" s="9">
        <v>100</v>
      </c>
    </row>
    <row r="3" spans="1:2" ht="18" customHeight="1" x14ac:dyDescent="0.25">
      <c r="A3" s="3" t="s">
        <v>4</v>
      </c>
      <c r="B3" s="10">
        <v>0.1</v>
      </c>
    </row>
    <row r="4" spans="1:2" ht="18" customHeight="1" x14ac:dyDescent="0.25">
      <c r="A4" s="3" t="s">
        <v>11</v>
      </c>
      <c r="B4" s="11">
        <v>5</v>
      </c>
    </row>
    <row r="5" spans="1:2" ht="18" customHeight="1" x14ac:dyDescent="0.25">
      <c r="A5" s="3" t="s">
        <v>12</v>
      </c>
      <c r="B5" s="10">
        <v>0.06</v>
      </c>
    </row>
    <row r="6" spans="1:2" ht="18" customHeight="1" x14ac:dyDescent="0.25">
      <c r="A6" s="3" t="s">
        <v>10</v>
      </c>
      <c r="B6" s="11">
        <f>B2*B3</f>
        <v>10</v>
      </c>
    </row>
    <row r="7" spans="1:2" ht="18" customHeight="1" x14ac:dyDescent="0.25">
      <c r="A7" s="6" t="s">
        <v>17</v>
      </c>
      <c r="B7" s="14">
        <v>2</v>
      </c>
    </row>
    <row r="8" spans="1:2" x14ac:dyDescent="0.25">
      <c r="A8" s="2" t="s">
        <v>0</v>
      </c>
      <c r="B8" s="5">
        <f>-PV(B5/B7,B4*B7,B6/B7,B2)</f>
        <v>117.06040567355166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A3A4F-D401-4785-9817-419D52CFAADF}">
  <dimension ref="A1:B7"/>
  <sheetViews>
    <sheetView showGridLines="0" workbookViewId="0">
      <selection activeCell="B7" sqref="A2:B7"/>
    </sheetView>
  </sheetViews>
  <sheetFormatPr defaultRowHeight="15" x14ac:dyDescent="0.25"/>
  <cols>
    <col min="1" max="1" width="18.28515625" bestFit="1" customWidth="1"/>
    <col min="2" max="2" width="12.5703125" bestFit="1" customWidth="1"/>
  </cols>
  <sheetData>
    <row r="1" spans="1:2" ht="18" customHeight="1" x14ac:dyDescent="0.25">
      <c r="A1" s="4" t="s">
        <v>8</v>
      </c>
      <c r="B1" s="4" t="s">
        <v>7</v>
      </c>
    </row>
    <row r="2" spans="1:2" ht="18" customHeight="1" x14ac:dyDescent="0.25">
      <c r="A2" s="3" t="s">
        <v>9</v>
      </c>
      <c r="B2" s="9">
        <v>100</v>
      </c>
    </row>
    <row r="3" spans="1:2" ht="18" customHeight="1" x14ac:dyDescent="0.25">
      <c r="A3" s="3" t="s">
        <v>4</v>
      </c>
      <c r="B3" s="10">
        <v>0.1</v>
      </c>
    </row>
    <row r="4" spans="1:2" ht="18" customHeight="1" x14ac:dyDescent="0.25">
      <c r="A4" s="3" t="s">
        <v>11</v>
      </c>
      <c r="B4" s="11">
        <v>5</v>
      </c>
    </row>
    <row r="5" spans="1:2" ht="18" customHeight="1" x14ac:dyDescent="0.25">
      <c r="A5" s="3" t="s">
        <v>12</v>
      </c>
      <c r="B5" s="10">
        <v>0.06</v>
      </c>
    </row>
    <row r="6" spans="1:2" ht="18" customHeight="1" x14ac:dyDescent="0.25">
      <c r="A6" s="3" t="s">
        <v>10</v>
      </c>
      <c r="B6" s="11">
        <f>B2*B3</f>
        <v>10</v>
      </c>
    </row>
    <row r="7" spans="1:2" x14ac:dyDescent="0.25">
      <c r="A7" s="2" t="s">
        <v>0</v>
      </c>
      <c r="B7" s="5">
        <f>B6*(1-EXP(-B5*B4))/B5 + B2*EXP(-B5*B4)</f>
        <v>117.27878528788548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7B32C-3D56-40E9-8743-1F1E5E97EF02}">
  <dimension ref="A1:B5"/>
  <sheetViews>
    <sheetView showGridLines="0" workbookViewId="0">
      <selection activeCell="B5" sqref="A2:B5"/>
    </sheetView>
  </sheetViews>
  <sheetFormatPr defaultRowHeight="15" x14ac:dyDescent="0.25"/>
  <cols>
    <col min="1" max="1" width="18.28515625" bestFit="1" customWidth="1"/>
    <col min="2" max="2" width="12.5703125" bestFit="1" customWidth="1"/>
  </cols>
  <sheetData>
    <row r="1" spans="1:2" ht="18" customHeight="1" x14ac:dyDescent="0.25">
      <c r="A1" s="4" t="s">
        <v>8</v>
      </c>
      <c r="B1" s="4" t="s">
        <v>7</v>
      </c>
    </row>
    <row r="2" spans="1:2" ht="18" customHeight="1" x14ac:dyDescent="0.25">
      <c r="A2" s="3" t="s">
        <v>9</v>
      </c>
      <c r="B2" s="9">
        <v>100</v>
      </c>
    </row>
    <row r="3" spans="1:2" ht="18" customHeight="1" x14ac:dyDescent="0.25">
      <c r="A3" s="3" t="s">
        <v>13</v>
      </c>
      <c r="B3" s="10">
        <v>0.1</v>
      </c>
    </row>
    <row r="4" spans="1:2" ht="18" customHeight="1" x14ac:dyDescent="0.25">
      <c r="A4" s="3" t="s">
        <v>11</v>
      </c>
      <c r="B4" s="11">
        <v>5</v>
      </c>
    </row>
    <row r="5" spans="1:2" ht="18" customHeight="1" x14ac:dyDescent="0.25">
      <c r="A5" s="2" t="s">
        <v>0</v>
      </c>
      <c r="B5" s="5">
        <f>PV(B3,B4,0,-B2)</f>
        <v>62.092132305915499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2D9EB-9FF3-468E-AED1-3EED6093CB8F}">
  <dimension ref="A1:B5"/>
  <sheetViews>
    <sheetView showGridLines="0" workbookViewId="0">
      <selection activeCell="B5" sqref="A2:B5"/>
    </sheetView>
  </sheetViews>
  <sheetFormatPr defaultRowHeight="15" x14ac:dyDescent="0.25"/>
  <cols>
    <col min="1" max="1" width="18.28515625" bestFit="1" customWidth="1"/>
    <col min="2" max="2" width="12.5703125" bestFit="1" customWidth="1"/>
  </cols>
  <sheetData>
    <row r="1" spans="1:2" ht="18" customHeight="1" x14ac:dyDescent="0.25">
      <c r="A1" s="4" t="s">
        <v>8</v>
      </c>
      <c r="B1" s="4" t="s">
        <v>7</v>
      </c>
    </row>
    <row r="2" spans="1:2" ht="18" customHeight="1" x14ac:dyDescent="0.25">
      <c r="A2" s="3" t="s">
        <v>9</v>
      </c>
      <c r="B2" s="9">
        <v>100</v>
      </c>
    </row>
    <row r="3" spans="1:2" ht="18" customHeight="1" x14ac:dyDescent="0.25">
      <c r="A3" s="3" t="s">
        <v>13</v>
      </c>
      <c r="B3" s="10">
        <v>0.1</v>
      </c>
    </row>
    <row r="4" spans="1:2" ht="18" customHeight="1" x14ac:dyDescent="0.25">
      <c r="A4" s="3" t="s">
        <v>11</v>
      </c>
      <c r="B4" s="11">
        <v>5</v>
      </c>
    </row>
    <row r="5" spans="1:2" ht="18" customHeight="1" x14ac:dyDescent="0.25">
      <c r="A5" s="2" t="s">
        <v>0</v>
      </c>
      <c r="B5" s="5">
        <f>B2*EXP(-B3*B4)</f>
        <v>60.653065971263345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B8C8C-AED0-4CA0-8196-F09367D0BCEB}">
  <dimension ref="A1:B8"/>
  <sheetViews>
    <sheetView showGridLines="0" workbookViewId="0">
      <selection activeCell="B8" sqref="A2:B8"/>
    </sheetView>
  </sheetViews>
  <sheetFormatPr defaultRowHeight="15" x14ac:dyDescent="0.25"/>
  <cols>
    <col min="1" max="1" width="18.28515625" bestFit="1" customWidth="1"/>
    <col min="2" max="2" width="12.5703125" bestFit="1" customWidth="1"/>
  </cols>
  <sheetData>
    <row r="1" spans="1:2" ht="18" customHeight="1" x14ac:dyDescent="0.25">
      <c r="A1" s="4" t="s">
        <v>8</v>
      </c>
      <c r="B1" s="4" t="s">
        <v>7</v>
      </c>
    </row>
    <row r="2" spans="1:2" ht="18" customHeight="1" x14ac:dyDescent="0.25">
      <c r="A2" s="3" t="s">
        <v>6</v>
      </c>
      <c r="B2" s="12">
        <v>45667</v>
      </c>
    </row>
    <row r="3" spans="1:2" ht="18" customHeight="1" x14ac:dyDescent="0.25">
      <c r="A3" s="3" t="s">
        <v>5</v>
      </c>
      <c r="B3" s="12">
        <v>47493</v>
      </c>
    </row>
    <row r="4" spans="1:2" ht="18" customHeight="1" x14ac:dyDescent="0.25">
      <c r="A4" s="3" t="s">
        <v>4</v>
      </c>
      <c r="B4" s="10">
        <v>0.05</v>
      </c>
    </row>
    <row r="5" spans="1:2" ht="18" customHeight="1" x14ac:dyDescent="0.25">
      <c r="A5" s="3" t="s">
        <v>3</v>
      </c>
      <c r="B5" s="13">
        <v>4.4999999999999998E-2</v>
      </c>
    </row>
    <row r="6" spans="1:2" ht="18" customHeight="1" x14ac:dyDescent="0.25">
      <c r="A6" s="3" t="s">
        <v>2</v>
      </c>
      <c r="B6" s="9">
        <v>1000</v>
      </c>
    </row>
    <row r="7" spans="1:2" ht="18" customHeight="1" x14ac:dyDescent="0.25">
      <c r="A7" s="3" t="s">
        <v>1</v>
      </c>
      <c r="B7" s="9">
        <v>2</v>
      </c>
    </row>
    <row r="8" spans="1:2" ht="18" customHeight="1" x14ac:dyDescent="0.25">
      <c r="A8" s="2" t="s">
        <v>0</v>
      </c>
      <c r="B8" s="1">
        <f>PRICE(B2,B3,B4,B5,B6,B7,0)</f>
        <v>822.67567302262887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9010E-5BA3-43BF-B302-CB32DB1128B3}">
  <dimension ref="A1:C10"/>
  <sheetViews>
    <sheetView showGridLines="0" workbookViewId="0">
      <selection activeCell="B10" sqref="A2:B10"/>
    </sheetView>
  </sheetViews>
  <sheetFormatPr defaultRowHeight="15" x14ac:dyDescent="0.25"/>
  <cols>
    <col min="1" max="1" width="18.28515625" style="7" bestFit="1" customWidth="1"/>
    <col min="2" max="2" width="12.5703125" style="7" bestFit="1" customWidth="1"/>
    <col min="3" max="3" width="9.42578125" style="7" bestFit="1" customWidth="1"/>
    <col min="4" max="16384" width="9.140625" style="7"/>
  </cols>
  <sheetData>
    <row r="1" spans="1:3" ht="18" customHeight="1" x14ac:dyDescent="0.25">
      <c r="A1" s="4" t="s">
        <v>8</v>
      </c>
      <c r="B1" s="4" t="s">
        <v>7</v>
      </c>
    </row>
    <row r="2" spans="1:3" ht="18" customHeight="1" x14ac:dyDescent="0.25">
      <c r="A2" s="3" t="s">
        <v>6</v>
      </c>
      <c r="B2" s="12">
        <v>44166</v>
      </c>
    </row>
    <row r="3" spans="1:3" ht="18" customHeight="1" x14ac:dyDescent="0.25">
      <c r="A3" s="3" t="s">
        <v>5</v>
      </c>
      <c r="B3" s="12">
        <v>47484</v>
      </c>
    </row>
    <row r="4" spans="1:3" ht="18" customHeight="1" x14ac:dyDescent="0.25">
      <c r="A4" s="3" t="s">
        <v>4</v>
      </c>
      <c r="B4" s="10">
        <v>0.05</v>
      </c>
    </row>
    <row r="5" spans="1:3" ht="18" customHeight="1" x14ac:dyDescent="0.25">
      <c r="A5" s="3" t="s">
        <v>3</v>
      </c>
      <c r="B5" s="13">
        <v>4.4999999999999998E-2</v>
      </c>
    </row>
    <row r="6" spans="1:3" ht="18" customHeight="1" x14ac:dyDescent="0.25">
      <c r="A6" s="3" t="s">
        <v>2</v>
      </c>
      <c r="B6" s="9">
        <v>1000</v>
      </c>
    </row>
    <row r="7" spans="1:3" ht="18" customHeight="1" x14ac:dyDescent="0.25">
      <c r="A7" s="2" t="s">
        <v>0</v>
      </c>
      <c r="B7" s="1">
        <f>PRICE(B2,B3,B4,B5,B6,1)</f>
        <v>707.04993025675776</v>
      </c>
    </row>
    <row r="8" spans="1:3" ht="18" customHeight="1" x14ac:dyDescent="0.25">
      <c r="A8" s="3" t="s">
        <v>14</v>
      </c>
      <c r="B8" s="1">
        <f>B6*B4</f>
        <v>50</v>
      </c>
    </row>
    <row r="9" spans="1:3" ht="18" customHeight="1" x14ac:dyDescent="0.25">
      <c r="A9" s="3" t="s">
        <v>15</v>
      </c>
      <c r="B9" s="1">
        <f ca="1">ABS(TODAY()-DATE(YEAR(TODAY())- 1, MONTH(B2),DAY(B2)))</f>
        <v>306</v>
      </c>
      <c r="C9" s="8"/>
    </row>
    <row r="10" spans="1:3" ht="18" customHeight="1" x14ac:dyDescent="0.25">
      <c r="A10" s="3" t="s">
        <v>16</v>
      </c>
      <c r="B10" s="1">
        <f ca="1">B7+B9</f>
        <v>1013.0499302567578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D65A2-0363-4E1F-8740-CB63BA07CB99}">
  <dimension ref="A1:B7"/>
  <sheetViews>
    <sheetView showGridLines="0" workbookViewId="0">
      <selection activeCell="B7" sqref="B7"/>
    </sheetView>
  </sheetViews>
  <sheetFormatPr defaultRowHeight="15" x14ac:dyDescent="0.25"/>
  <cols>
    <col min="1" max="1" width="18.28515625" bestFit="1" customWidth="1"/>
    <col min="2" max="2" width="12.5703125" bestFit="1" customWidth="1"/>
  </cols>
  <sheetData>
    <row r="1" spans="1:2" ht="18" customHeight="1" x14ac:dyDescent="0.25">
      <c r="A1" s="4" t="s">
        <v>8</v>
      </c>
      <c r="B1" s="4" t="s">
        <v>7</v>
      </c>
    </row>
    <row r="2" spans="1:2" ht="18" customHeight="1" x14ac:dyDescent="0.25">
      <c r="A2" s="3" t="s">
        <v>9</v>
      </c>
      <c r="B2" s="9">
        <v>1000</v>
      </c>
    </row>
    <row r="3" spans="1:2" ht="18" customHeight="1" x14ac:dyDescent="0.25">
      <c r="A3" s="3" t="s">
        <v>4</v>
      </c>
      <c r="B3" s="10">
        <v>0.1</v>
      </c>
    </row>
    <row r="4" spans="1:2" ht="18" customHeight="1" x14ac:dyDescent="0.25">
      <c r="A4" s="3" t="s">
        <v>11</v>
      </c>
      <c r="B4" s="11">
        <v>5</v>
      </c>
    </row>
    <row r="5" spans="1:2" ht="18" customHeight="1" x14ac:dyDescent="0.25">
      <c r="A5" s="3" t="s">
        <v>10</v>
      </c>
      <c r="B5" s="11">
        <f>B2*B3</f>
        <v>100</v>
      </c>
    </row>
    <row r="6" spans="1:2" ht="18" customHeight="1" x14ac:dyDescent="0.25">
      <c r="A6" s="2" t="s">
        <v>0</v>
      </c>
      <c r="B6" s="1">
        <v>1200</v>
      </c>
    </row>
    <row r="7" spans="1:2" ht="18" customHeight="1" x14ac:dyDescent="0.25">
      <c r="A7" s="3" t="s">
        <v>12</v>
      </c>
      <c r="B7" s="10">
        <f>RATE(B4,B5,-B6,B2)</f>
        <v>5.3373424697293309E-2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8704D-D7D0-45B7-B930-121D032537DC}">
  <dimension ref="A1:B7"/>
  <sheetViews>
    <sheetView showGridLines="0" workbookViewId="0">
      <selection activeCell="B7" sqref="B7"/>
    </sheetView>
  </sheetViews>
  <sheetFormatPr defaultRowHeight="15" x14ac:dyDescent="0.25"/>
  <cols>
    <col min="1" max="1" width="18.28515625" bestFit="1" customWidth="1"/>
    <col min="2" max="2" width="12.5703125" bestFit="1" customWidth="1"/>
  </cols>
  <sheetData>
    <row r="1" spans="1:2" ht="18" customHeight="1" x14ac:dyDescent="0.25">
      <c r="A1" s="4" t="s">
        <v>8</v>
      </c>
      <c r="B1" s="4" t="s">
        <v>7</v>
      </c>
    </row>
    <row r="2" spans="1:2" ht="18" customHeight="1" x14ac:dyDescent="0.25">
      <c r="A2" s="3" t="s">
        <v>9</v>
      </c>
      <c r="B2" s="9">
        <v>1000</v>
      </c>
    </row>
    <row r="3" spans="1:2" ht="18" customHeight="1" x14ac:dyDescent="0.25">
      <c r="A3" s="3" t="s">
        <v>4</v>
      </c>
      <c r="B3" s="10">
        <v>0.1</v>
      </c>
    </row>
    <row r="4" spans="1:2" ht="18" customHeight="1" x14ac:dyDescent="0.25">
      <c r="A4" s="3" t="s">
        <v>10</v>
      </c>
      <c r="B4" s="11">
        <f>B2*B3</f>
        <v>100</v>
      </c>
    </row>
    <row r="5" spans="1:2" ht="18" customHeight="1" x14ac:dyDescent="0.25">
      <c r="A5" s="2" t="s">
        <v>0</v>
      </c>
      <c r="B5" s="1">
        <v>1200</v>
      </c>
    </row>
    <row r="6" spans="1:2" ht="18" customHeight="1" x14ac:dyDescent="0.25">
      <c r="A6" s="3" t="s">
        <v>12</v>
      </c>
      <c r="B6" s="10">
        <v>0.05</v>
      </c>
    </row>
    <row r="7" spans="1:2" ht="18" customHeight="1" x14ac:dyDescent="0.25">
      <c r="A7" s="3" t="s">
        <v>11</v>
      </c>
      <c r="B7" s="11">
        <f>ROUNDUP(NPER(B6,B4,-B5,B2),0)</f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AnnualManual</vt:lpstr>
      <vt:lpstr>AnnualPV</vt:lpstr>
      <vt:lpstr>Biannual</vt:lpstr>
      <vt:lpstr>Continuous</vt:lpstr>
      <vt:lpstr>Zero</vt:lpstr>
      <vt:lpstr>ZeroContinuous</vt:lpstr>
      <vt:lpstr>PRICE</vt:lpstr>
      <vt:lpstr>Dirty</vt:lpstr>
      <vt:lpstr>YTM Rate</vt:lpstr>
      <vt:lpstr>Payment Periods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Rudra nil utsa</dc:creator>
  <cp:lastModifiedBy>Rudra nil utsa</cp:lastModifiedBy>
  <dcterms:created xsi:type="dcterms:W3CDTF">2025-10-02T09:08:47Z</dcterms:created>
  <dcterms:modified xsi:type="dcterms:W3CDTF">2025-10-03T05:25:42Z</dcterms:modified>
</cp:coreProperties>
</file>