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ividend discount model excel​\"/>
    </mc:Choice>
  </mc:AlternateContent>
  <xr:revisionPtr revIDLastSave="0" documentId="13_ncr:1_{092BDB8B-9C73-46A9-9945-F02FCA1F0BA4}" xr6:coauthVersionLast="47" xr6:coauthVersionMax="47" xr10:uidLastSave="{00000000-0000-0000-0000-000000000000}"/>
  <bookViews>
    <workbookView xWindow="-105" yWindow="0" windowWidth="14610" windowHeight="15585" xr2:uid="{32364096-A41D-4221-8A31-223D51CD7150}"/>
  </bookViews>
  <sheets>
    <sheet name="Zero Growth Model" sheetId="3" r:id="rId1"/>
    <sheet name="Gordon Growth Model" sheetId="2" r:id="rId2"/>
    <sheet name="Multi-Stage Model" sheetId="4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H2" i="4" s="1"/>
  <c r="G2" i="4"/>
  <c r="G3" i="4"/>
  <c r="G4" i="4"/>
  <c r="G5" i="4"/>
  <c r="G6" i="4"/>
  <c r="B4" i="2"/>
  <c r="B3" i="3"/>
  <c r="F3" i="4" l="1"/>
  <c r="H3" i="4" l="1"/>
  <c r="F4" i="4"/>
  <c r="H4" i="4" l="1"/>
  <c r="F5" i="4"/>
  <c r="H5" i="4" l="1"/>
  <c r="F6" i="4"/>
  <c r="H6" i="4" l="1"/>
  <c r="F7" i="4"/>
  <c r="H7" i="4" s="1"/>
  <c r="H8" i="4" s="1"/>
</calcChain>
</file>

<file path=xl/sharedStrings.xml><?xml version="1.0" encoding="utf-8"?>
<sst xmlns="http://schemas.openxmlformats.org/spreadsheetml/2006/main" count="19" uniqueCount="15">
  <si>
    <t>Dividend</t>
  </si>
  <si>
    <t>Discount Rate</t>
  </si>
  <si>
    <t>Growth Rate</t>
  </si>
  <si>
    <t>Stock Price</t>
  </si>
  <si>
    <t>Growth for Year 1-3</t>
  </si>
  <si>
    <t>Growth for Year 4-5</t>
  </si>
  <si>
    <t>Rate of Return</t>
  </si>
  <si>
    <t>D0</t>
  </si>
  <si>
    <t>Growth for Year 6+</t>
  </si>
  <si>
    <t>Year</t>
  </si>
  <si>
    <t>Present Value of Dividend</t>
  </si>
  <si>
    <t>PV Factor</t>
  </si>
  <si>
    <t>Required Return</t>
  </si>
  <si>
    <t>Terminal Value</t>
  </si>
  <si>
    <t>Stock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</si>
</sst>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72" formatCode="0.0"/>
    <numFmt numFmtId="17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9" fontId="2" fillId="0" borderId="1" xfId="0" applyNumberFormat="1" applyFont="1" applyBorder="1"/>
    <xf numFmtId="174" fontId="2" fillId="0" borderId="1" xfId="0" applyNumberFormat="1" applyFont="1" applyBorder="1"/>
    <xf numFmtId="0" fontId="2" fillId="0" borderId="0" xfId="0" applyFont="1" applyAlignment="1">
      <alignment vertical="center" wrapText="1"/>
    </xf>
    <xf numFmtId="174" fontId="2" fillId="0" borderId="0" xfId="0" applyNumberFormat="1" applyFont="1" applyAlignment="1">
      <alignment vertical="center" wrapText="1"/>
    </xf>
    <xf numFmtId="8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174" fontId="2" fillId="0" borderId="1" xfId="0" applyNumberFormat="1" applyFont="1" applyBorder="1" applyAlignment="1">
      <alignment vertical="center" wrapText="1"/>
    </xf>
    <xf numFmtId="172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2FC2-8A62-4490-BEAC-F7FD76079CA4}">
  <dimension ref="A1:B3"/>
  <sheetViews>
    <sheetView showGridLines="0" tabSelected="1" workbookViewId="0">
      <selection activeCell="B3" sqref="B3"/>
    </sheetView>
  </sheetViews>
  <sheetFormatPr defaultRowHeight="15" x14ac:dyDescent="0.25"/>
  <cols>
    <col min="1" max="1" width="17.42578125" bestFit="1" customWidth="1"/>
  </cols>
  <sheetData>
    <row r="1" spans="1:2" ht="15.75" x14ac:dyDescent="0.25">
      <c r="A1" s="2" t="s">
        <v>0</v>
      </c>
      <c r="B1" s="5">
        <v>2</v>
      </c>
    </row>
    <row r="2" spans="1:2" ht="15.75" x14ac:dyDescent="0.25">
      <c r="A2" s="2" t="s">
        <v>12</v>
      </c>
      <c r="B2" s="4">
        <v>0.1</v>
      </c>
    </row>
    <row r="3" spans="1:2" ht="15.75" x14ac:dyDescent="0.25">
      <c r="A3" s="2" t="s">
        <v>3</v>
      </c>
      <c r="B3" s="5">
        <f>B1/B2</f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9E51-0567-4499-A51F-FF7392B1A739}">
  <dimension ref="A1:B4"/>
  <sheetViews>
    <sheetView showGridLines="0" workbookViewId="0">
      <selection activeCell="B4" sqref="B4"/>
    </sheetView>
  </sheetViews>
  <sheetFormatPr defaultRowHeight="15" x14ac:dyDescent="0.25"/>
  <cols>
    <col min="1" max="1" width="14.7109375" bestFit="1" customWidth="1"/>
  </cols>
  <sheetData>
    <row r="1" spans="1:2" ht="15.75" x14ac:dyDescent="0.25">
      <c r="A1" s="2" t="s">
        <v>0</v>
      </c>
      <c r="B1" s="5">
        <v>2</v>
      </c>
    </row>
    <row r="2" spans="1:2" ht="15.75" x14ac:dyDescent="0.25">
      <c r="A2" s="2" t="s">
        <v>1</v>
      </c>
      <c r="B2" s="4">
        <v>0.1</v>
      </c>
    </row>
    <row r="3" spans="1:2" ht="15.75" x14ac:dyDescent="0.25">
      <c r="A3" s="2" t="s">
        <v>2</v>
      </c>
      <c r="B3" s="4">
        <v>0.05</v>
      </c>
    </row>
    <row r="4" spans="1:2" ht="15.75" x14ac:dyDescent="0.25">
      <c r="A4" s="2" t="s">
        <v>3</v>
      </c>
      <c r="B4" s="5">
        <f>B1/(B2-B3)</f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FB79-AD68-4F42-BC28-562DDBAAA5F2}">
  <dimension ref="A1:H10"/>
  <sheetViews>
    <sheetView showGridLines="0" workbookViewId="0"/>
  </sheetViews>
  <sheetFormatPr defaultRowHeight="15" x14ac:dyDescent="0.25"/>
  <cols>
    <col min="1" max="1" width="20.5703125" style="1" bestFit="1" customWidth="1"/>
    <col min="2" max="3" width="9.140625" style="1"/>
    <col min="4" max="4" width="14.5703125" style="1" bestFit="1" customWidth="1"/>
    <col min="5" max="5" width="13.5703125" style="1" bestFit="1" customWidth="1"/>
    <col min="6" max="6" width="9.7109375" style="1" bestFit="1" customWidth="1"/>
    <col min="7" max="7" width="11.28515625" style="1" bestFit="1" customWidth="1"/>
    <col min="8" max="8" width="26.85546875" style="1" customWidth="1"/>
    <col min="9" max="16384" width="9.140625" style="1"/>
  </cols>
  <sheetData>
    <row r="1" spans="1:8" ht="15.75" x14ac:dyDescent="0.25">
      <c r="A1" s="2" t="s">
        <v>7</v>
      </c>
      <c r="B1" s="5">
        <v>3</v>
      </c>
      <c r="D1" s="2" t="s">
        <v>9</v>
      </c>
      <c r="E1" s="2" t="s">
        <v>2</v>
      </c>
      <c r="F1" s="2" t="s">
        <v>0</v>
      </c>
      <c r="G1" s="2" t="s">
        <v>11</v>
      </c>
      <c r="H1" s="2" t="s">
        <v>10</v>
      </c>
    </row>
    <row r="2" spans="1:8" ht="15.75" x14ac:dyDescent="0.25">
      <c r="A2" s="2" t="s">
        <v>4</v>
      </c>
      <c r="B2" s="4">
        <v>0.25</v>
      </c>
      <c r="D2" s="10">
        <v>1</v>
      </c>
      <c r="E2" s="11">
        <v>0.25</v>
      </c>
      <c r="F2" s="12">
        <f>B1+(B1*E2)</f>
        <v>3.75</v>
      </c>
      <c r="G2" s="13">
        <f>(1+$B$5)^-D2</f>
        <v>0.86956521739130443</v>
      </c>
      <c r="H2" s="12">
        <f>F2*G2</f>
        <v>3.2608695652173916</v>
      </c>
    </row>
    <row r="3" spans="1:8" ht="15.75" x14ac:dyDescent="0.25">
      <c r="A3" s="2" t="s">
        <v>5</v>
      </c>
      <c r="B3" s="4">
        <v>0.1</v>
      </c>
      <c r="D3" s="10">
        <v>2</v>
      </c>
      <c r="E3" s="11">
        <v>0.25</v>
      </c>
      <c r="F3" s="12">
        <f>F2+(F2*E3)</f>
        <v>4.6875</v>
      </c>
      <c r="G3" s="13">
        <f>(1+$B$5)^-D3</f>
        <v>0.7561436672967865</v>
      </c>
      <c r="H3" s="12">
        <f t="shared" ref="H3:H7" si="0">F3*G3</f>
        <v>3.544423440453687</v>
      </c>
    </row>
    <row r="4" spans="1:8" ht="15.75" x14ac:dyDescent="0.25">
      <c r="A4" s="2" t="s">
        <v>8</v>
      </c>
      <c r="B4" s="4">
        <v>0.05</v>
      </c>
      <c r="D4" s="10">
        <v>3</v>
      </c>
      <c r="E4" s="11">
        <v>0.25</v>
      </c>
      <c r="F4" s="12">
        <f t="shared" ref="F4:F6" si="1">F3+(F3*E4)</f>
        <v>5.859375</v>
      </c>
      <c r="G4" s="13">
        <f>(1+$B$5)^-D4</f>
        <v>0.65751623243198831</v>
      </c>
      <c r="H4" s="12">
        <f t="shared" si="0"/>
        <v>3.8526341744061816</v>
      </c>
    </row>
    <row r="5" spans="1:8" ht="15.75" x14ac:dyDescent="0.25">
      <c r="A5" s="2" t="s">
        <v>6</v>
      </c>
      <c r="B5" s="4">
        <v>0.15</v>
      </c>
      <c r="D5" s="10">
        <v>4</v>
      </c>
      <c r="E5" s="11">
        <v>0.1</v>
      </c>
      <c r="F5" s="12">
        <f t="shared" si="1"/>
        <v>6.4453125</v>
      </c>
      <c r="G5" s="13">
        <f t="shared" ref="G5:G6" si="2">(1+$B$5)^-D5</f>
        <v>0.57175324559303342</v>
      </c>
      <c r="H5" s="12">
        <f t="shared" si="0"/>
        <v>3.6851283407363482</v>
      </c>
    </row>
    <row r="6" spans="1:8" x14ac:dyDescent="0.25">
      <c r="D6" s="10">
        <v>5</v>
      </c>
      <c r="E6" s="11">
        <v>0.1</v>
      </c>
      <c r="F6" s="12">
        <f t="shared" si="1"/>
        <v>7.08984375</v>
      </c>
      <c r="G6" s="13">
        <f t="shared" si="2"/>
        <v>0.49717673529828987</v>
      </c>
      <c r="H6" s="12">
        <f t="shared" si="0"/>
        <v>3.5249053693999848</v>
      </c>
    </row>
    <row r="7" spans="1:8" x14ac:dyDescent="0.25">
      <c r="D7" s="16" t="s">
        <v>13</v>
      </c>
      <c r="E7" s="15">
        <v>0.05</v>
      </c>
      <c r="F7" s="12">
        <f>(F6+(F6*B4))/(B5-B4)</f>
        <v>74.443359375</v>
      </c>
      <c r="G7" s="13">
        <v>0.49717673529828987</v>
      </c>
      <c r="H7" s="12">
        <f t="shared" si="0"/>
        <v>37.011506378699842</v>
      </c>
    </row>
    <row r="8" spans="1:8" x14ac:dyDescent="0.25">
      <c r="B8" s="8"/>
      <c r="D8" s="3"/>
      <c r="E8" s="3"/>
      <c r="F8" s="10"/>
      <c r="G8" s="14" t="s">
        <v>14</v>
      </c>
      <c r="H8" s="12">
        <f>SUM(H2:H7)</f>
        <v>54.879467268913437</v>
      </c>
    </row>
    <row r="9" spans="1:8" x14ac:dyDescent="0.25">
      <c r="D9" s="6"/>
      <c r="E9" s="7"/>
      <c r="F9" s="6"/>
      <c r="G9" s="6"/>
      <c r="H9" s="6"/>
    </row>
    <row r="10" spans="1:8" x14ac:dyDescent="0.25">
      <c r="D10" s="6"/>
      <c r="E10" s="6"/>
      <c r="F10" s="6"/>
      <c r="G10" s="6"/>
      <c r="H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Zero Growth Model</vt:lpstr>
      <vt:lpstr>Gordon Growth Model</vt:lpstr>
      <vt:lpstr>Multi-Stage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2025-10-11T04:53:52Z</dcterms:created>
  <dcterms:modified xsi:type="dcterms:W3CDTF">2025-10-11T06:45:56Z</dcterms:modified>
</cp:coreProperties>
</file>