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calculate macrs depreciation excel​\"/>
    </mc:Choice>
  </mc:AlternateContent>
  <xr:revisionPtr revIDLastSave="0" documentId="13_ncr:1_{3383D7CB-C371-4E85-807E-AC889BCB8DE9}" xr6:coauthVersionLast="47" xr6:coauthVersionMax="47" xr10:uidLastSave="{00000000-0000-0000-0000-000000000000}"/>
  <bookViews>
    <workbookView xWindow="-105" yWindow="0" windowWidth="14610" windowHeight="15585" activeTab="3" xr2:uid="{369CD06B-C1F5-42A7-924C-075161B1D25E}"/>
  </bookViews>
  <sheets>
    <sheet name="SLN (ADS)" sheetId="3" r:id="rId1"/>
    <sheet name="VDB" sheetId="2" r:id="rId2"/>
    <sheet name="Half-Year Table" sheetId="1" r:id="rId3"/>
    <sheet name="GD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4" l="1"/>
  <c r="F4" i="4" s="1"/>
  <c r="F5" i="4" s="1"/>
  <c r="F6" i="4" s="1"/>
  <c r="F7" i="4" s="1"/>
  <c r="F8" i="4" s="1"/>
  <c r="F9" i="4" s="1"/>
  <c r="F10" i="4" s="1"/>
  <c r="E4" i="4"/>
  <c r="E5" i="4"/>
  <c r="E6" i="4"/>
  <c r="E7" i="4"/>
  <c r="E8" i="4"/>
  <c r="E9" i="4"/>
  <c r="E10" i="4"/>
  <c r="E3" i="4"/>
  <c r="I4" i="2"/>
  <c r="I5" i="2" s="1"/>
  <c r="I6" i="2" s="1"/>
  <c r="I7" i="2" s="1"/>
  <c r="I8" i="2" s="1"/>
  <c r="I9" i="2" s="1"/>
  <c r="I10" i="2" s="1"/>
  <c r="I11" i="2" s="1"/>
  <c r="I12" i="2" s="1"/>
  <c r="I13" i="2" s="1"/>
  <c r="I3" i="2"/>
  <c r="H4" i="2"/>
  <c r="H5" i="2"/>
  <c r="H6" i="2"/>
  <c r="H7" i="2"/>
  <c r="H8" i="2"/>
  <c r="H9" i="2"/>
  <c r="H10" i="2"/>
  <c r="H11" i="2"/>
  <c r="H12" i="2"/>
  <c r="H13" i="2"/>
  <c r="H3" i="2"/>
  <c r="F5" i="2"/>
  <c r="F6" i="2"/>
  <c r="F7" i="2"/>
  <c r="F8" i="2"/>
  <c r="F9" i="2"/>
  <c r="F10" i="2"/>
  <c r="F11" i="2"/>
  <c r="F12" i="2"/>
  <c r="F13" i="2"/>
  <c r="F4" i="2"/>
  <c r="G4" i="2"/>
  <c r="G5" i="2"/>
  <c r="G6" i="2"/>
  <c r="G7" i="2"/>
  <c r="G8" i="2"/>
  <c r="G9" i="2"/>
  <c r="G10" i="2"/>
  <c r="G11" i="2"/>
  <c r="G12" i="2"/>
  <c r="G3" i="2"/>
  <c r="G13" i="2"/>
  <c r="I2" i="2"/>
  <c r="F4" i="3"/>
  <c r="F5" i="3" s="1"/>
  <c r="F6" i="3" s="1"/>
  <c r="F7" i="3" s="1"/>
  <c r="F8" i="3" s="1"/>
  <c r="F9" i="3" s="1"/>
  <c r="F10" i="3" s="1"/>
  <c r="F11" i="3" s="1"/>
  <c r="F12" i="3" s="1"/>
  <c r="F13" i="3" s="1"/>
  <c r="F3" i="3"/>
  <c r="E5" i="3"/>
  <c r="E6" i="3"/>
  <c r="E7" i="3"/>
  <c r="E8" i="3"/>
  <c r="E9" i="3"/>
  <c r="E10" i="3"/>
  <c r="E11" i="3"/>
  <c r="E12" i="3"/>
  <c r="E4" i="3"/>
  <c r="E3" i="3"/>
  <c r="E13" i="3"/>
  <c r="F2" i="3"/>
  <c r="F2" i="4"/>
</calcChain>
</file>

<file path=xl/sharedStrings.xml><?xml version="1.0" encoding="utf-8"?>
<sst xmlns="http://schemas.openxmlformats.org/spreadsheetml/2006/main" count="31" uniqueCount="16">
  <si>
    <t>Year</t>
  </si>
  <si>
    <t>Depreciation rate for recovery period</t>
  </si>
  <si>
    <t>3-year</t>
  </si>
  <si>
    <t>5-year</t>
  </si>
  <si>
    <t>7-year</t>
  </si>
  <si>
    <t>10-year</t>
  </si>
  <si>
    <t>15-year</t>
  </si>
  <si>
    <t>20-year</t>
  </si>
  <si>
    <t>Asset Cost</t>
  </si>
  <si>
    <t>Life (Years)</t>
  </si>
  <si>
    <t>Start Period</t>
  </si>
  <si>
    <t>End Period</t>
  </si>
  <si>
    <t>Depreciation</t>
  </si>
  <si>
    <t>Book Value</t>
  </si>
  <si>
    <t>Convention</t>
  </si>
  <si>
    <t>Half-Year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</si>
</sst>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0" fontId="2" fillId="0" borderId="1" xfId="0" applyNumberFormat="1" applyFont="1" applyBorder="1"/>
    <xf numFmtId="10" fontId="2" fillId="0" borderId="1" xfId="1" applyNumberFormat="1" applyFont="1" applyBorder="1"/>
    <xf numFmtId="0" fontId="2" fillId="0" borderId="0" xfId="0" applyFont="1" applyAlignment="1"/>
    <xf numFmtId="0" fontId="2" fillId="0" borderId="1" xfId="0" applyFont="1" applyBorder="1" applyAlignment="1"/>
    <xf numFmtId="8" fontId="2" fillId="0" borderId="1" xfId="0" applyNumberFormat="1" applyFont="1" applyBorder="1" applyAlignment="1"/>
    <xf numFmtId="0" fontId="2" fillId="0" borderId="1" xfId="0" applyFont="1" applyBorder="1" applyAlignment="1">
      <alignment vertical="center"/>
    </xf>
    <xf numFmtId="8" fontId="2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8" fontId="2" fillId="0" borderId="1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E609-A1C6-48E1-A16C-33C6E97FBC04}">
  <dimension ref="A1:F13"/>
  <sheetViews>
    <sheetView showGridLines="0" workbookViewId="0">
      <selection activeCell="E13" sqref="E13"/>
    </sheetView>
  </sheetViews>
  <sheetFormatPr defaultRowHeight="18" customHeight="1" x14ac:dyDescent="0.25"/>
  <cols>
    <col min="1" max="1" width="14.5703125" style="7" bestFit="1" customWidth="1"/>
    <col min="2" max="2" width="10.85546875" style="7" bestFit="1" customWidth="1"/>
    <col min="3" max="4" width="9.140625" style="7"/>
    <col min="5" max="5" width="13.7109375" style="7" bestFit="1" customWidth="1"/>
    <col min="6" max="6" width="12" style="7" bestFit="1" customWidth="1"/>
    <col min="7" max="16384" width="9.140625" style="7"/>
  </cols>
  <sheetData>
    <row r="1" spans="1:6" ht="18" customHeight="1" x14ac:dyDescent="0.25">
      <c r="A1" s="4" t="s">
        <v>8</v>
      </c>
      <c r="B1" s="11">
        <v>10000</v>
      </c>
      <c r="D1" s="4" t="s">
        <v>0</v>
      </c>
      <c r="E1" s="4" t="s">
        <v>12</v>
      </c>
      <c r="F1" s="4" t="s">
        <v>13</v>
      </c>
    </row>
    <row r="2" spans="1:6" ht="18" customHeight="1" x14ac:dyDescent="0.25">
      <c r="A2" s="4" t="s">
        <v>9</v>
      </c>
      <c r="B2" s="10">
        <v>10</v>
      </c>
      <c r="D2" s="8">
        <v>0</v>
      </c>
      <c r="E2" s="8"/>
      <c r="F2" s="11">
        <f>B1</f>
        <v>10000</v>
      </c>
    </row>
    <row r="3" spans="1:6" ht="18" customHeight="1" x14ac:dyDescent="0.25">
      <c r="A3" s="4" t="s">
        <v>14</v>
      </c>
      <c r="B3" s="10" t="s">
        <v>15</v>
      </c>
      <c r="D3" s="10">
        <v>1</v>
      </c>
      <c r="E3" s="11">
        <f>SLN($B$1,0,$B$2)/2</f>
        <v>500</v>
      </c>
      <c r="F3" s="11">
        <f>F2-E3</f>
        <v>9500</v>
      </c>
    </row>
    <row r="4" spans="1:6" ht="18" customHeight="1" x14ac:dyDescent="0.25">
      <c r="D4" s="10">
        <v>2</v>
      </c>
      <c r="E4" s="11">
        <f>SLN($B$1,0,$B$2)</f>
        <v>1000</v>
      </c>
      <c r="F4" s="11">
        <f t="shared" ref="F4:F13" si="0">F3-E4</f>
        <v>8500</v>
      </c>
    </row>
    <row r="5" spans="1:6" ht="18" customHeight="1" x14ac:dyDescent="0.25">
      <c r="D5" s="10">
        <v>3</v>
      </c>
      <c r="E5" s="11">
        <f t="shared" ref="E5:E12" si="1">SLN($B$1,0,$B$2)</f>
        <v>1000</v>
      </c>
      <c r="F5" s="11">
        <f t="shared" si="0"/>
        <v>7500</v>
      </c>
    </row>
    <row r="6" spans="1:6" ht="18" customHeight="1" x14ac:dyDescent="0.25">
      <c r="D6" s="10">
        <v>4</v>
      </c>
      <c r="E6" s="11">
        <f t="shared" si="1"/>
        <v>1000</v>
      </c>
      <c r="F6" s="11">
        <f t="shared" si="0"/>
        <v>6500</v>
      </c>
    </row>
    <row r="7" spans="1:6" ht="18" customHeight="1" x14ac:dyDescent="0.25">
      <c r="D7" s="10">
        <v>5</v>
      </c>
      <c r="E7" s="11">
        <f t="shared" si="1"/>
        <v>1000</v>
      </c>
      <c r="F7" s="11">
        <f t="shared" si="0"/>
        <v>5500</v>
      </c>
    </row>
    <row r="8" spans="1:6" ht="18" customHeight="1" x14ac:dyDescent="0.25">
      <c r="D8" s="10">
        <v>6</v>
      </c>
      <c r="E8" s="11">
        <f t="shared" si="1"/>
        <v>1000</v>
      </c>
      <c r="F8" s="11">
        <f t="shared" si="0"/>
        <v>4500</v>
      </c>
    </row>
    <row r="9" spans="1:6" ht="18" customHeight="1" x14ac:dyDescent="0.25">
      <c r="D9" s="10">
        <v>7</v>
      </c>
      <c r="E9" s="11">
        <f t="shared" si="1"/>
        <v>1000</v>
      </c>
      <c r="F9" s="11">
        <f t="shared" si="0"/>
        <v>3500</v>
      </c>
    </row>
    <row r="10" spans="1:6" ht="18" customHeight="1" x14ac:dyDescent="0.25">
      <c r="D10" s="10">
        <v>8</v>
      </c>
      <c r="E10" s="11">
        <f t="shared" si="1"/>
        <v>1000</v>
      </c>
      <c r="F10" s="11">
        <f t="shared" si="0"/>
        <v>2500</v>
      </c>
    </row>
    <row r="11" spans="1:6" ht="18" customHeight="1" x14ac:dyDescent="0.25">
      <c r="D11" s="10">
        <v>9</v>
      </c>
      <c r="E11" s="11">
        <f t="shared" si="1"/>
        <v>1000</v>
      </c>
      <c r="F11" s="11">
        <f t="shared" si="0"/>
        <v>1500</v>
      </c>
    </row>
    <row r="12" spans="1:6" ht="18" customHeight="1" x14ac:dyDescent="0.25">
      <c r="D12" s="10">
        <v>10</v>
      </c>
      <c r="E12" s="11">
        <f t="shared" si="1"/>
        <v>1000</v>
      </c>
      <c r="F12" s="11">
        <f t="shared" si="0"/>
        <v>500</v>
      </c>
    </row>
    <row r="13" spans="1:6" ht="18" customHeight="1" x14ac:dyDescent="0.25">
      <c r="D13" s="10">
        <v>11</v>
      </c>
      <c r="E13" s="11">
        <f>SLN($B$1,0,$B$2)/2</f>
        <v>500</v>
      </c>
      <c r="F13" s="11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6B9F0-1649-4BBC-A652-513371C99F6B}">
  <dimension ref="A1:I13"/>
  <sheetViews>
    <sheetView showGridLines="0" workbookViewId="0">
      <selection activeCell="K15" sqref="K15"/>
    </sheetView>
  </sheetViews>
  <sheetFormatPr defaultRowHeight="18" customHeight="1" x14ac:dyDescent="0.25"/>
  <cols>
    <col min="1" max="1" width="13.140625" style="7" bestFit="1" customWidth="1"/>
    <col min="2" max="2" width="10.85546875" style="7" bestFit="1" customWidth="1"/>
    <col min="3" max="4" width="9.140625" style="7"/>
    <col min="5" max="5" width="5.28515625" style="7" bestFit="1" customWidth="1"/>
    <col min="6" max="6" width="12.85546875" style="7" bestFit="1" customWidth="1"/>
    <col min="7" max="7" width="11.7109375" style="7" bestFit="1" customWidth="1"/>
    <col min="8" max="8" width="13.7109375" style="7" bestFit="1" customWidth="1"/>
    <col min="9" max="9" width="12" style="7" bestFit="1" customWidth="1"/>
    <col min="10" max="16384" width="9.140625" style="7"/>
  </cols>
  <sheetData>
    <row r="1" spans="1:9" ht="18" customHeight="1" x14ac:dyDescent="0.25">
      <c r="A1" s="12" t="s">
        <v>8</v>
      </c>
      <c r="B1" s="11">
        <v>10000</v>
      </c>
      <c r="E1" s="4" t="s">
        <v>0</v>
      </c>
      <c r="F1" s="4" t="s">
        <v>10</v>
      </c>
      <c r="G1" s="4" t="s">
        <v>11</v>
      </c>
      <c r="H1" s="4" t="s">
        <v>12</v>
      </c>
      <c r="I1" s="4" t="s">
        <v>13</v>
      </c>
    </row>
    <row r="2" spans="1:9" ht="18" customHeight="1" x14ac:dyDescent="0.25">
      <c r="A2" s="12" t="s">
        <v>9</v>
      </c>
      <c r="B2" s="10">
        <v>10</v>
      </c>
      <c r="E2" s="8">
        <v>0</v>
      </c>
      <c r="F2" s="8"/>
      <c r="G2" s="8"/>
      <c r="H2" s="8"/>
      <c r="I2" s="9">
        <f>B1</f>
        <v>10000</v>
      </c>
    </row>
    <row r="3" spans="1:9" ht="18" customHeight="1" x14ac:dyDescent="0.25">
      <c r="A3" s="4" t="s">
        <v>14</v>
      </c>
      <c r="B3" s="10" t="s">
        <v>15</v>
      </c>
      <c r="E3" s="10">
        <v>1</v>
      </c>
      <c r="F3" s="10">
        <v>0</v>
      </c>
      <c r="G3" s="10">
        <f>E3-0.5</f>
        <v>0.5</v>
      </c>
      <c r="H3" s="11">
        <f>VDB($B$1,0, $B$2, F3, G3)</f>
        <v>1000</v>
      </c>
      <c r="I3" s="9">
        <f>I2-H3</f>
        <v>9000</v>
      </c>
    </row>
    <row r="4" spans="1:9" ht="18" customHeight="1" x14ac:dyDescent="0.25">
      <c r="E4" s="10">
        <v>2</v>
      </c>
      <c r="F4" s="10">
        <f>E4-1.5</f>
        <v>0.5</v>
      </c>
      <c r="G4" s="10">
        <f t="shared" ref="G4:G12" si="0">E4-0.5</f>
        <v>1.5</v>
      </c>
      <c r="H4" s="11">
        <f t="shared" ref="H4:H13" si="1">VDB($B$1,0, $B$2, F4, G4)</f>
        <v>1800</v>
      </c>
      <c r="I4" s="9">
        <f t="shared" ref="I4:I13" si="2">I3-H4</f>
        <v>7200</v>
      </c>
    </row>
    <row r="5" spans="1:9" ht="18" customHeight="1" x14ac:dyDescent="0.25">
      <c r="E5" s="10">
        <v>3</v>
      </c>
      <c r="F5" s="10">
        <f t="shared" ref="F5:F13" si="3">E5-1.5</f>
        <v>1.5</v>
      </c>
      <c r="G5" s="10">
        <f t="shared" si="0"/>
        <v>2.5</v>
      </c>
      <c r="H5" s="11">
        <f t="shared" si="1"/>
        <v>1440</v>
      </c>
      <c r="I5" s="9">
        <f t="shared" si="2"/>
        <v>5760</v>
      </c>
    </row>
    <row r="6" spans="1:9" ht="18" customHeight="1" x14ac:dyDescent="0.25">
      <c r="E6" s="10">
        <v>4</v>
      </c>
      <c r="F6" s="10">
        <f t="shared" si="3"/>
        <v>2.5</v>
      </c>
      <c r="G6" s="10">
        <f t="shared" si="0"/>
        <v>3.5</v>
      </c>
      <c r="H6" s="11">
        <f t="shared" si="1"/>
        <v>1152</v>
      </c>
      <c r="I6" s="9">
        <f t="shared" si="2"/>
        <v>4608</v>
      </c>
    </row>
    <row r="7" spans="1:9" ht="18" customHeight="1" x14ac:dyDescent="0.25">
      <c r="E7" s="10">
        <v>5</v>
      </c>
      <c r="F7" s="10">
        <f t="shared" si="3"/>
        <v>3.5</v>
      </c>
      <c r="G7" s="10">
        <f t="shared" si="0"/>
        <v>4.5</v>
      </c>
      <c r="H7" s="11">
        <f t="shared" si="1"/>
        <v>921.6</v>
      </c>
      <c r="I7" s="9">
        <f t="shared" si="2"/>
        <v>3686.4</v>
      </c>
    </row>
    <row r="8" spans="1:9" ht="18" customHeight="1" x14ac:dyDescent="0.25">
      <c r="E8" s="10">
        <v>6</v>
      </c>
      <c r="F8" s="10">
        <f t="shared" si="3"/>
        <v>4.5</v>
      </c>
      <c r="G8" s="10">
        <f t="shared" si="0"/>
        <v>5.5</v>
      </c>
      <c r="H8" s="11">
        <f t="shared" si="1"/>
        <v>737.28000000000009</v>
      </c>
      <c r="I8" s="9">
        <f t="shared" si="2"/>
        <v>2949.12</v>
      </c>
    </row>
    <row r="9" spans="1:9" ht="18" customHeight="1" x14ac:dyDescent="0.25">
      <c r="E9" s="10">
        <v>7</v>
      </c>
      <c r="F9" s="10">
        <f t="shared" si="3"/>
        <v>5.5</v>
      </c>
      <c r="G9" s="10">
        <f t="shared" si="0"/>
        <v>6.5</v>
      </c>
      <c r="H9" s="11">
        <f t="shared" si="1"/>
        <v>655.36</v>
      </c>
      <c r="I9" s="9">
        <f t="shared" si="2"/>
        <v>2293.7599999999998</v>
      </c>
    </row>
    <row r="10" spans="1:9" ht="18" customHeight="1" x14ac:dyDescent="0.25">
      <c r="E10" s="10">
        <v>8</v>
      </c>
      <c r="F10" s="10">
        <f t="shared" si="3"/>
        <v>6.5</v>
      </c>
      <c r="G10" s="10">
        <f t="shared" si="0"/>
        <v>7.5</v>
      </c>
      <c r="H10" s="11">
        <f t="shared" si="1"/>
        <v>655.36</v>
      </c>
      <c r="I10" s="9">
        <f t="shared" si="2"/>
        <v>1638.3999999999996</v>
      </c>
    </row>
    <row r="11" spans="1:9" ht="18" customHeight="1" x14ac:dyDescent="0.25">
      <c r="E11" s="10">
        <v>9</v>
      </c>
      <c r="F11" s="10">
        <f t="shared" si="3"/>
        <v>7.5</v>
      </c>
      <c r="G11" s="10">
        <f t="shared" si="0"/>
        <v>8.5</v>
      </c>
      <c r="H11" s="11">
        <f t="shared" si="1"/>
        <v>655.36</v>
      </c>
      <c r="I11" s="9">
        <f t="shared" si="2"/>
        <v>983.03999999999962</v>
      </c>
    </row>
    <row r="12" spans="1:9" ht="18" customHeight="1" x14ac:dyDescent="0.25">
      <c r="E12" s="10">
        <v>10</v>
      </c>
      <c r="F12" s="10">
        <f t="shared" si="3"/>
        <v>8.5</v>
      </c>
      <c r="G12" s="10">
        <f t="shared" si="0"/>
        <v>9.5</v>
      </c>
      <c r="H12" s="11">
        <f t="shared" si="1"/>
        <v>655.36</v>
      </c>
      <c r="I12" s="9">
        <f t="shared" si="2"/>
        <v>327.67999999999961</v>
      </c>
    </row>
    <row r="13" spans="1:9" ht="18" customHeight="1" x14ac:dyDescent="0.25">
      <c r="E13" s="10">
        <v>11</v>
      </c>
      <c r="F13" s="10">
        <f t="shared" si="3"/>
        <v>9.5</v>
      </c>
      <c r="G13" s="10">
        <f>B2</f>
        <v>10</v>
      </c>
      <c r="H13" s="11">
        <f t="shared" si="1"/>
        <v>327.68</v>
      </c>
      <c r="I13" s="9">
        <f t="shared" si="2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A19F2-582A-4EDD-8EC0-28A22EF71C5A}">
  <dimension ref="A2:G24"/>
  <sheetViews>
    <sheetView showGridLines="0" workbookViewId="0">
      <selection activeCell="D10" sqref="D10"/>
    </sheetView>
  </sheetViews>
  <sheetFormatPr defaultRowHeight="18" customHeight="1" x14ac:dyDescent="0.25"/>
  <cols>
    <col min="1" max="1" width="5.28515625" style="1" bestFit="1" customWidth="1"/>
    <col min="2" max="2" width="7.140625" style="1" customWidth="1"/>
    <col min="3" max="4" width="7.140625" style="1" bestFit="1" customWidth="1"/>
    <col min="5" max="7" width="8.28515625" style="1" bestFit="1" customWidth="1"/>
    <col min="8" max="8" width="10.85546875" style="1" customWidth="1"/>
    <col min="9" max="16384" width="9.140625" style="1"/>
  </cols>
  <sheetData>
    <row r="2" spans="1:7" ht="18" customHeight="1" x14ac:dyDescent="0.25">
      <c r="A2" s="2"/>
      <c r="B2" s="3" t="s">
        <v>1</v>
      </c>
      <c r="C2" s="3"/>
      <c r="D2" s="3"/>
      <c r="E2" s="3"/>
      <c r="F2" s="3"/>
      <c r="G2" s="3"/>
    </row>
    <row r="3" spans="1:7" ht="18" customHeight="1" x14ac:dyDescent="0.25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18" customHeight="1" x14ac:dyDescent="0.25">
      <c r="A4" s="2">
        <v>1</v>
      </c>
      <c r="B4" s="6">
        <v>0.33329999999999999</v>
      </c>
      <c r="C4" s="5">
        <v>0.2</v>
      </c>
      <c r="D4" s="5">
        <v>0.1429</v>
      </c>
      <c r="E4" s="5">
        <v>0.1</v>
      </c>
      <c r="F4" s="5">
        <v>0.05</v>
      </c>
      <c r="G4" s="5">
        <v>3.7499999999999999E-2</v>
      </c>
    </row>
    <row r="5" spans="1:7" ht="18" customHeight="1" x14ac:dyDescent="0.25">
      <c r="A5" s="2">
        <v>2</v>
      </c>
      <c r="B5" s="5">
        <v>0.44450000000000001</v>
      </c>
      <c r="C5" s="5">
        <v>0.32</v>
      </c>
      <c r="D5" s="5">
        <v>0.24489999999999998</v>
      </c>
      <c r="E5" s="5">
        <v>0.18</v>
      </c>
      <c r="F5" s="5">
        <v>9.5000000000000001E-2</v>
      </c>
      <c r="G5" s="5">
        <v>7.2190000000000004E-2</v>
      </c>
    </row>
    <row r="6" spans="1:7" ht="18" customHeight="1" x14ac:dyDescent="0.25">
      <c r="A6" s="2">
        <v>3</v>
      </c>
      <c r="B6" s="5">
        <v>0.14810000000000001</v>
      </c>
      <c r="C6" s="5">
        <v>0.192</v>
      </c>
      <c r="D6" s="5">
        <v>0.17489999999999997</v>
      </c>
      <c r="E6" s="5">
        <v>0.14400000000000002</v>
      </c>
      <c r="F6" s="5">
        <v>8.5500000000000007E-2</v>
      </c>
      <c r="G6" s="5">
        <v>6.6769999999999996E-2</v>
      </c>
    </row>
    <row r="7" spans="1:7" ht="18" customHeight="1" x14ac:dyDescent="0.25">
      <c r="A7" s="2">
        <v>4</v>
      </c>
      <c r="B7" s="5">
        <v>7.4099999999999999E-2</v>
      </c>
      <c r="C7" s="5">
        <v>0.1152</v>
      </c>
      <c r="D7" s="5">
        <v>0.1249</v>
      </c>
      <c r="E7" s="5">
        <v>0.1152</v>
      </c>
      <c r="F7" s="5">
        <v>7.6999999999999999E-2</v>
      </c>
      <c r="G7" s="5">
        <v>6.1769999999999999E-2</v>
      </c>
    </row>
    <row r="8" spans="1:7" ht="18" customHeight="1" x14ac:dyDescent="0.25">
      <c r="A8" s="2">
        <v>5</v>
      </c>
      <c r="B8" s="5"/>
      <c r="C8" s="5">
        <v>0.1152</v>
      </c>
      <c r="D8" s="5">
        <v>8.929999999999999E-2</v>
      </c>
      <c r="E8" s="5">
        <v>9.2200000000000004E-2</v>
      </c>
      <c r="F8" s="5">
        <v>6.93E-2</v>
      </c>
      <c r="G8" s="5">
        <v>5.713E-2</v>
      </c>
    </row>
    <row r="9" spans="1:7" ht="18" customHeight="1" x14ac:dyDescent="0.25">
      <c r="A9" s="2">
        <v>6</v>
      </c>
      <c r="B9" s="5"/>
      <c r="C9" s="5">
        <v>5.7599999999999998E-2</v>
      </c>
      <c r="D9" s="5">
        <v>8.9200000000000002E-2</v>
      </c>
      <c r="E9" s="5">
        <v>7.3700000000000002E-2</v>
      </c>
      <c r="F9" s="5">
        <v>6.2300000000000001E-2</v>
      </c>
      <c r="G9" s="5">
        <v>5.2850000000000001E-2</v>
      </c>
    </row>
    <row r="10" spans="1:7" ht="18" customHeight="1" x14ac:dyDescent="0.25">
      <c r="A10" s="2">
        <v>7</v>
      </c>
      <c r="B10" s="5"/>
      <c r="C10" s="5"/>
      <c r="D10" s="5">
        <v>8.929999999999999E-2</v>
      </c>
      <c r="E10" s="5">
        <v>6.5500000000000003E-2</v>
      </c>
      <c r="F10" s="5">
        <v>5.9000000000000004E-2</v>
      </c>
      <c r="G10" s="5">
        <v>4.888E-2</v>
      </c>
    </row>
    <row r="11" spans="1:7" ht="18" customHeight="1" x14ac:dyDescent="0.25">
      <c r="A11" s="2">
        <v>8</v>
      </c>
      <c r="B11" s="5"/>
      <c r="C11" s="5"/>
      <c r="D11" s="5">
        <v>4.4600000000000001E-2</v>
      </c>
      <c r="E11" s="5">
        <v>6.5500000000000003E-2</v>
      </c>
      <c r="F11" s="5">
        <v>5.9000000000000004E-2</v>
      </c>
      <c r="G11" s="5">
        <v>4.5220000000000003E-2</v>
      </c>
    </row>
    <row r="12" spans="1:7" ht="18" customHeight="1" x14ac:dyDescent="0.25">
      <c r="A12" s="2">
        <v>9</v>
      </c>
      <c r="B12" s="5"/>
      <c r="C12" s="5"/>
      <c r="D12" s="5"/>
      <c r="E12" s="5">
        <v>6.5599999999999992E-2</v>
      </c>
      <c r="F12" s="5">
        <v>5.91E-2</v>
      </c>
      <c r="G12" s="5">
        <v>4.462E-2</v>
      </c>
    </row>
    <row r="13" spans="1:7" ht="18" customHeight="1" x14ac:dyDescent="0.25">
      <c r="A13" s="2">
        <v>10</v>
      </c>
      <c r="B13" s="5"/>
      <c r="C13" s="5"/>
      <c r="D13" s="5"/>
      <c r="E13" s="5">
        <v>6.5500000000000003E-2</v>
      </c>
      <c r="F13" s="5">
        <v>5.9000000000000004E-2</v>
      </c>
      <c r="G13" s="5">
        <v>4.4610000000000004E-2</v>
      </c>
    </row>
    <row r="14" spans="1:7" ht="18" customHeight="1" x14ac:dyDescent="0.25">
      <c r="A14" s="2">
        <v>11</v>
      </c>
      <c r="B14" s="5"/>
      <c r="C14" s="5"/>
      <c r="D14" s="5"/>
      <c r="E14" s="5">
        <v>3.2799999999999996E-2</v>
      </c>
      <c r="F14" s="5">
        <v>5.91E-2</v>
      </c>
      <c r="G14" s="5">
        <v>4.462E-2</v>
      </c>
    </row>
    <row r="15" spans="1:7" ht="18" customHeight="1" x14ac:dyDescent="0.25">
      <c r="A15" s="2">
        <v>12</v>
      </c>
      <c r="B15" s="5"/>
      <c r="C15" s="5"/>
      <c r="D15" s="5"/>
      <c r="E15" s="5"/>
      <c r="F15" s="5">
        <v>5.9000000000000004E-2</v>
      </c>
      <c r="G15" s="5">
        <v>4.4610000000000004E-2</v>
      </c>
    </row>
    <row r="16" spans="1:7" ht="18" customHeight="1" x14ac:dyDescent="0.25">
      <c r="A16" s="2">
        <v>13</v>
      </c>
      <c r="B16" s="5"/>
      <c r="C16" s="5"/>
      <c r="D16" s="5"/>
      <c r="E16" s="5"/>
      <c r="F16" s="5">
        <v>5.91E-2</v>
      </c>
      <c r="G16" s="5">
        <v>4.462E-2</v>
      </c>
    </row>
    <row r="17" spans="1:7" ht="18" customHeight="1" x14ac:dyDescent="0.25">
      <c r="A17" s="2">
        <v>14</v>
      </c>
      <c r="B17" s="5"/>
      <c r="C17" s="5"/>
      <c r="D17" s="5"/>
      <c r="E17" s="5"/>
      <c r="F17" s="5">
        <v>5.9000000000000004E-2</v>
      </c>
      <c r="G17" s="5">
        <v>4.4610000000000004E-2</v>
      </c>
    </row>
    <row r="18" spans="1:7" ht="18" customHeight="1" x14ac:dyDescent="0.25">
      <c r="A18" s="2">
        <v>15</v>
      </c>
      <c r="B18" s="5"/>
      <c r="C18" s="5"/>
      <c r="D18" s="5"/>
      <c r="E18" s="5"/>
      <c r="F18" s="5">
        <v>5.91E-2</v>
      </c>
      <c r="G18" s="5">
        <v>4.462E-2</v>
      </c>
    </row>
    <row r="19" spans="1:7" ht="18" customHeight="1" x14ac:dyDescent="0.25">
      <c r="A19" s="2">
        <v>16</v>
      </c>
      <c r="B19" s="5"/>
      <c r="C19" s="5"/>
      <c r="D19" s="5"/>
      <c r="E19" s="5"/>
      <c r="F19" s="5">
        <v>2.9500000000000002E-2</v>
      </c>
      <c r="G19" s="5">
        <v>4.4610000000000004E-2</v>
      </c>
    </row>
    <row r="20" spans="1:7" ht="18" customHeight="1" x14ac:dyDescent="0.25">
      <c r="A20" s="2">
        <v>17</v>
      </c>
      <c r="B20" s="5"/>
      <c r="C20" s="5"/>
      <c r="D20" s="5"/>
      <c r="E20" s="5"/>
      <c r="F20" s="5"/>
      <c r="G20" s="5">
        <v>4.462E-2</v>
      </c>
    </row>
    <row r="21" spans="1:7" ht="18" customHeight="1" x14ac:dyDescent="0.25">
      <c r="A21" s="2">
        <v>18</v>
      </c>
      <c r="B21" s="5"/>
      <c r="C21" s="5"/>
      <c r="D21" s="5"/>
      <c r="E21" s="5"/>
      <c r="F21" s="5"/>
      <c r="G21" s="5">
        <v>4.4610000000000004E-2</v>
      </c>
    </row>
    <row r="22" spans="1:7" ht="18" customHeight="1" x14ac:dyDescent="0.25">
      <c r="A22" s="2">
        <v>19</v>
      </c>
      <c r="B22" s="5"/>
      <c r="C22" s="5"/>
      <c r="D22" s="5"/>
      <c r="E22" s="5"/>
      <c r="F22" s="5"/>
      <c r="G22" s="5">
        <v>4.462E-2</v>
      </c>
    </row>
    <row r="23" spans="1:7" ht="18" customHeight="1" x14ac:dyDescent="0.25">
      <c r="A23" s="2">
        <v>20</v>
      </c>
      <c r="B23" s="5"/>
      <c r="C23" s="5"/>
      <c r="D23" s="5"/>
      <c r="E23" s="5"/>
      <c r="F23" s="5"/>
      <c r="G23" s="5">
        <v>4.4610000000000004E-2</v>
      </c>
    </row>
    <row r="24" spans="1:7" ht="18" customHeight="1" x14ac:dyDescent="0.25">
      <c r="A24" s="2">
        <v>21</v>
      </c>
      <c r="B24" s="5"/>
      <c r="C24" s="5"/>
      <c r="D24" s="5"/>
      <c r="E24" s="5"/>
      <c r="F24" s="5"/>
      <c r="G24" s="5">
        <v>2.231E-2</v>
      </c>
    </row>
  </sheetData>
  <mergeCells count="1"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EAC9-F935-481B-A874-59030CDD0733}">
  <dimension ref="A1:F10"/>
  <sheetViews>
    <sheetView showGridLines="0" tabSelected="1" workbookViewId="0">
      <selection activeCell="E10" sqref="E10"/>
    </sheetView>
  </sheetViews>
  <sheetFormatPr defaultRowHeight="18" customHeight="1" x14ac:dyDescent="0.25"/>
  <cols>
    <col min="1" max="1" width="12.28515625" style="1" bestFit="1" customWidth="1"/>
    <col min="2" max="2" width="10.85546875" style="1" bestFit="1" customWidth="1"/>
    <col min="3" max="4" width="9.140625" style="1"/>
    <col min="5" max="5" width="13.7109375" style="1" bestFit="1" customWidth="1"/>
    <col min="6" max="6" width="12" style="1" bestFit="1" customWidth="1"/>
    <col min="7" max="16384" width="9.140625" style="1"/>
  </cols>
  <sheetData>
    <row r="1" spans="1:6" ht="18" customHeight="1" x14ac:dyDescent="0.25">
      <c r="A1" s="12" t="s">
        <v>8</v>
      </c>
      <c r="B1" s="11">
        <v>10000</v>
      </c>
      <c r="D1" s="4" t="s">
        <v>0</v>
      </c>
      <c r="E1" s="4" t="s">
        <v>12</v>
      </c>
      <c r="F1" s="4" t="s">
        <v>13</v>
      </c>
    </row>
    <row r="2" spans="1:6" ht="18" customHeight="1" x14ac:dyDescent="0.25">
      <c r="A2" s="12" t="s">
        <v>9</v>
      </c>
      <c r="B2" s="10">
        <v>7</v>
      </c>
      <c r="D2" s="2">
        <v>0</v>
      </c>
      <c r="E2" s="2"/>
      <c r="F2" s="13">
        <f>B1</f>
        <v>10000</v>
      </c>
    </row>
    <row r="3" spans="1:6" ht="18" customHeight="1" x14ac:dyDescent="0.25">
      <c r="A3" s="4" t="s">
        <v>14</v>
      </c>
      <c r="B3" s="10" t="s">
        <v>15</v>
      </c>
      <c r="D3" s="2">
        <v>1</v>
      </c>
      <c r="E3" s="13">
        <f>$B$1*(_xlfn.XLOOKUP(D3,'Half-Year Table'!$A$4:$A$10,'Half-Year Table'!$D$4:$D$10))</f>
        <v>1429</v>
      </c>
      <c r="F3" s="13">
        <f>F2-E3</f>
        <v>8571</v>
      </c>
    </row>
    <row r="4" spans="1:6" ht="18" customHeight="1" x14ac:dyDescent="0.25">
      <c r="D4" s="2">
        <v>2</v>
      </c>
      <c r="E4" s="13">
        <f>$B$1*(_xlfn.XLOOKUP(D4,'Half-Year Table'!$A$4:$A$10,'Half-Year Table'!$D$4:$D$10))</f>
        <v>2449</v>
      </c>
      <c r="F4" s="13">
        <f t="shared" ref="F4:F10" si="0">F3-E4</f>
        <v>6122</v>
      </c>
    </row>
    <row r="5" spans="1:6" ht="18" customHeight="1" x14ac:dyDescent="0.25">
      <c r="D5" s="2">
        <v>3</v>
      </c>
      <c r="E5" s="13">
        <f>$B$1*(_xlfn.XLOOKUP(D5,'Half-Year Table'!$A$4:$A$10,'Half-Year Table'!$D$4:$D$10))</f>
        <v>1748.9999999999998</v>
      </c>
      <c r="F5" s="13">
        <f t="shared" si="0"/>
        <v>4373</v>
      </c>
    </row>
    <row r="6" spans="1:6" ht="18" customHeight="1" x14ac:dyDescent="0.25">
      <c r="D6" s="2">
        <v>4</v>
      </c>
      <c r="E6" s="13">
        <f>$B$1*(_xlfn.XLOOKUP(D6,'Half-Year Table'!$A$4:$A$10,'Half-Year Table'!$D$4:$D$10))</f>
        <v>1249</v>
      </c>
      <c r="F6" s="13">
        <f t="shared" si="0"/>
        <v>3124</v>
      </c>
    </row>
    <row r="7" spans="1:6" ht="18" customHeight="1" x14ac:dyDescent="0.25">
      <c r="D7" s="2">
        <v>5</v>
      </c>
      <c r="E7" s="13">
        <f>$B$1*(_xlfn.XLOOKUP(D7,'Half-Year Table'!$A$4:$A$10,'Half-Year Table'!$D$4:$D$10))</f>
        <v>892.99999999999989</v>
      </c>
      <c r="F7" s="13">
        <f t="shared" si="0"/>
        <v>2231</v>
      </c>
    </row>
    <row r="8" spans="1:6" ht="18" customHeight="1" x14ac:dyDescent="0.25">
      <c r="D8" s="2">
        <v>6</v>
      </c>
      <c r="E8" s="13">
        <f>$B$1*(_xlfn.XLOOKUP(D8,'Half-Year Table'!$A$4:$A$10,'Half-Year Table'!$D$4:$D$10))</f>
        <v>892</v>
      </c>
      <c r="F8" s="13">
        <f t="shared" si="0"/>
        <v>1339</v>
      </c>
    </row>
    <row r="9" spans="1:6" ht="18" customHeight="1" x14ac:dyDescent="0.25">
      <c r="D9" s="2">
        <v>7</v>
      </c>
      <c r="E9" s="13">
        <f>$B$1*(_xlfn.XLOOKUP(D9,'Half-Year Table'!$A$4:$A$10,'Half-Year Table'!$D$4:$D$10))</f>
        <v>892.99999999999989</v>
      </c>
      <c r="F9" s="13">
        <f t="shared" si="0"/>
        <v>446.00000000000011</v>
      </c>
    </row>
    <row r="10" spans="1:6" ht="18" customHeight="1" x14ac:dyDescent="0.25">
      <c r="D10" s="2">
        <v>8</v>
      </c>
      <c r="E10" s="13">
        <f>$B$1*(_xlfn.XLOOKUP(D10,'Half-Year Table'!$A$4:$A$11,'Half-Year Table'!$D$4:$D$11))</f>
        <v>446</v>
      </c>
      <c r="F10" s="13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SLN (ADS)</vt:lpstr>
      <vt:lpstr>VDB</vt:lpstr>
      <vt:lpstr>Half-Year Table</vt:lpstr>
      <vt:lpstr>GDS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2025-10-22T02:09:27Z</dcterms:created>
  <dcterms:modified xsi:type="dcterms:W3CDTF">2025-10-22T04:34:24Z</dcterms:modified>
</cp:coreProperties>
</file>