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G:\My Drive\how to create a personal budget in excel\"/>
    </mc:Choice>
  </mc:AlternateContent>
  <xr:revisionPtr revIDLastSave="0" documentId="13_ncr:1_{E7767D50-0309-41B4-8F71-429E07153BDC}" xr6:coauthVersionLast="47" xr6:coauthVersionMax="47" xr10:uidLastSave="{00000000-0000-0000-0000-000000000000}"/>
  <bookViews>
    <workbookView xWindow="-120" yWindow="-120" windowWidth="29040" windowHeight="15720" xr2:uid="{88ACF6E2-9DCB-40C5-99AC-9F7137D0AC45}"/>
  </bookViews>
  <sheets>
    <sheet name="Data" sheetId="4" r:id="rId1"/>
    <sheet name="Regular Table" sheetId="1" r:id="rId2"/>
    <sheet name="Pivot Table" sheetId="5" r:id="rId3"/>
  </sheets>
  <calcPr calcId="191029"/>
  <pivotCaches>
    <pivotCache cacheId="1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B9" i="1"/>
  <c r="B10" i="1"/>
</calcChain>
</file>

<file path=xl/sharedStrings.xml><?xml version="1.0" encoding="utf-8"?>
<sst xmlns="http://schemas.openxmlformats.org/spreadsheetml/2006/main" count="92" uniqueCount="34">
  <si>
    <t>Difference</t>
  </si>
  <si>
    <t>Salary</t>
  </si>
  <si>
    <t>Side Hustle</t>
  </si>
  <si>
    <t>Total Income</t>
  </si>
  <si>
    <t>Expenses</t>
  </si>
  <si>
    <t>Groceries</t>
  </si>
  <si>
    <t>Entertainment</t>
  </si>
  <si>
    <t>Total Expenses</t>
  </si>
  <si>
    <t>Monthly Budget</t>
  </si>
  <si>
    <t>Revenue</t>
  </si>
  <si>
    <t>Projected</t>
  </si>
  <si>
    <t>Actual</t>
  </si>
  <si>
    <t>Profit from Investments</t>
  </si>
  <si>
    <t>Electricity</t>
  </si>
  <si>
    <t>Gas</t>
  </si>
  <si>
    <t>Student Loan Payment</t>
  </si>
  <si>
    <t>Credit Card Fee</t>
  </si>
  <si>
    <t>Health Insurance</t>
  </si>
  <si>
    <t>Dining Out</t>
  </si>
  <si>
    <t>Savings</t>
  </si>
  <si>
    <t>Pet Food</t>
  </si>
  <si>
    <t>Others</t>
  </si>
  <si>
    <t>Details</t>
  </si>
  <si>
    <t>Revenues</t>
  </si>
  <si>
    <t>Mortgage or Rent</t>
  </si>
  <si>
    <t>Vehicle Payment</t>
  </si>
  <si>
    <t>Bus/Taxi Fare</t>
  </si>
  <si>
    <t>Type</t>
  </si>
  <si>
    <t>Row Labels</t>
  </si>
  <si>
    <t>Sum of Projected</t>
  </si>
  <si>
    <t>Sum of Actual</t>
  </si>
  <si>
    <t>Revenue Total</t>
  </si>
  <si>
    <t>Expenses Total</t>
  </si>
  <si>
    <t>Sum of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</si>
</sst>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6" fontId="2" fillId="0" borderId="0" xfId="0" applyNumberFormat="1" applyFont="1" applyAlignment="1"/>
    <xf numFmtId="8" fontId="2" fillId="0" borderId="0" xfId="0" applyNumberFormat="1" applyFont="1" applyAlignment="1"/>
    <xf numFmtId="8" fontId="2" fillId="0" borderId="1" xfId="0" applyNumberFormat="1" applyFon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2" formatCode="&quot;$&quot;#,##0.00_);[Red]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Budget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'Regular Table'!$A$9:$A$10</c:f>
              <c:strCache>
                <c:ptCount val="2"/>
                <c:pt idx="0">
                  <c:v>Total Income</c:v>
                </c:pt>
                <c:pt idx="1">
                  <c:v>Total Expenses</c:v>
                </c:pt>
              </c:strCache>
            </c:strRef>
          </c:cat>
          <c:val>
            <c:numRef>
              <c:f>'Regular Table'!$B$9:$B$10</c:f>
              <c:numCache>
                <c:formatCode>"$"#,##0.00_);[Red]\("$"#,##0.00\)</c:formatCode>
                <c:ptCount val="2"/>
                <c:pt idx="0">
                  <c:v>4870</c:v>
                </c:pt>
                <c:pt idx="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8-433A-85A1-FCAA4D8E5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[personalbudget.xlsx]Pivot Table!PivotTable1</c:name>
    <c:fmtId val="6"/>
  </c:pivotSource>
  <c:chart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'Pivot Table'!$B$3</c:f>
              <c:strCache>
                <c:ptCount val="1"/>
                <c:pt idx="0">
                  <c:v>Sum of Projected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multiLvlStrRef>
              <c:f>'Pivot Table'!$A$4:$A$24</c:f>
              <c:multiLvlStrCache>
                <c:ptCount val="17"/>
                <c:lvl>
                  <c:pt idx="0">
                    <c:v>Profit from Investments</c:v>
                  </c:pt>
                  <c:pt idx="1">
                    <c:v>Salary</c:v>
                  </c:pt>
                  <c:pt idx="2">
                    <c:v>Side Hustle</c:v>
                  </c:pt>
                  <c:pt idx="3">
                    <c:v>Bus/Taxi Fare</c:v>
                  </c:pt>
                  <c:pt idx="4">
                    <c:v>Credit Card Fee</c:v>
                  </c:pt>
                  <c:pt idx="5">
                    <c:v>Dining Out</c:v>
                  </c:pt>
                  <c:pt idx="6">
                    <c:v>Electricity</c:v>
                  </c:pt>
                  <c:pt idx="7">
                    <c:v>Entertainment</c:v>
                  </c:pt>
                  <c:pt idx="8">
                    <c:v>Gas</c:v>
                  </c:pt>
                  <c:pt idx="9">
                    <c:v>Groceries</c:v>
                  </c:pt>
                  <c:pt idx="10">
                    <c:v>Health Insurance</c:v>
                  </c:pt>
                  <c:pt idx="11">
                    <c:v>Mortgage or Rent</c:v>
                  </c:pt>
                  <c:pt idx="12">
                    <c:v>Others</c:v>
                  </c:pt>
                  <c:pt idx="13">
                    <c:v>Pet Food</c:v>
                  </c:pt>
                  <c:pt idx="14">
                    <c:v>Savings</c:v>
                  </c:pt>
                  <c:pt idx="15">
                    <c:v>Student Loan Payment</c:v>
                  </c:pt>
                  <c:pt idx="16">
                    <c:v>Vehicle Payment</c:v>
                  </c:pt>
                </c:lvl>
                <c:lvl>
                  <c:pt idx="0">
                    <c:v>Revenue</c:v>
                  </c:pt>
                  <c:pt idx="3">
                    <c:v>Expenses</c:v>
                  </c:pt>
                </c:lvl>
              </c:multiLvlStrCache>
            </c:multiLvlStrRef>
          </c:cat>
          <c:val>
            <c:numRef>
              <c:f>'Pivot Table'!$B$4:$B$24</c:f>
              <c:numCache>
                <c:formatCode>General</c:formatCode>
                <c:ptCount val="17"/>
                <c:pt idx="0">
                  <c:v>400</c:v>
                </c:pt>
                <c:pt idx="1">
                  <c:v>3500</c:v>
                </c:pt>
                <c:pt idx="2">
                  <c:v>800</c:v>
                </c:pt>
                <c:pt idx="3">
                  <c:v>50</c:v>
                </c:pt>
                <c:pt idx="4">
                  <c:v>100</c:v>
                </c:pt>
                <c:pt idx="5">
                  <c:v>120</c:v>
                </c:pt>
                <c:pt idx="6">
                  <c:v>100</c:v>
                </c:pt>
                <c:pt idx="7">
                  <c:v>150</c:v>
                </c:pt>
                <c:pt idx="8">
                  <c:v>60</c:v>
                </c:pt>
                <c:pt idx="9">
                  <c:v>400</c:v>
                </c:pt>
                <c:pt idx="10">
                  <c:v>200</c:v>
                </c:pt>
                <c:pt idx="11">
                  <c:v>1200</c:v>
                </c:pt>
                <c:pt idx="12">
                  <c:v>80</c:v>
                </c:pt>
                <c:pt idx="13">
                  <c:v>60</c:v>
                </c:pt>
                <c:pt idx="14">
                  <c:v>500</c:v>
                </c:pt>
                <c:pt idx="15">
                  <c:v>250</c:v>
                </c:pt>
                <c:pt idx="16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7-467A-92B9-C178F4E14B1C}"/>
            </c:ext>
          </c:extLst>
        </c:ser>
        <c:ser>
          <c:idx val="1"/>
          <c:order val="1"/>
          <c:tx>
            <c:strRef>
              <c:f>'Pivot Table'!$C$3</c:f>
              <c:strCache>
                <c:ptCount val="1"/>
                <c:pt idx="0">
                  <c:v>Sum of Actual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multiLvlStrRef>
              <c:f>'Pivot Table'!$A$4:$A$24</c:f>
              <c:multiLvlStrCache>
                <c:ptCount val="17"/>
                <c:lvl>
                  <c:pt idx="0">
                    <c:v>Profit from Investments</c:v>
                  </c:pt>
                  <c:pt idx="1">
                    <c:v>Salary</c:v>
                  </c:pt>
                  <c:pt idx="2">
                    <c:v>Side Hustle</c:v>
                  </c:pt>
                  <c:pt idx="3">
                    <c:v>Bus/Taxi Fare</c:v>
                  </c:pt>
                  <c:pt idx="4">
                    <c:v>Credit Card Fee</c:v>
                  </c:pt>
                  <c:pt idx="5">
                    <c:v>Dining Out</c:v>
                  </c:pt>
                  <c:pt idx="6">
                    <c:v>Electricity</c:v>
                  </c:pt>
                  <c:pt idx="7">
                    <c:v>Entertainment</c:v>
                  </c:pt>
                  <c:pt idx="8">
                    <c:v>Gas</c:v>
                  </c:pt>
                  <c:pt idx="9">
                    <c:v>Groceries</c:v>
                  </c:pt>
                  <c:pt idx="10">
                    <c:v>Health Insurance</c:v>
                  </c:pt>
                  <c:pt idx="11">
                    <c:v>Mortgage or Rent</c:v>
                  </c:pt>
                  <c:pt idx="12">
                    <c:v>Others</c:v>
                  </c:pt>
                  <c:pt idx="13">
                    <c:v>Pet Food</c:v>
                  </c:pt>
                  <c:pt idx="14">
                    <c:v>Savings</c:v>
                  </c:pt>
                  <c:pt idx="15">
                    <c:v>Student Loan Payment</c:v>
                  </c:pt>
                  <c:pt idx="16">
                    <c:v>Vehicle Payment</c:v>
                  </c:pt>
                </c:lvl>
                <c:lvl>
                  <c:pt idx="0">
                    <c:v>Revenue</c:v>
                  </c:pt>
                  <c:pt idx="3">
                    <c:v>Expenses</c:v>
                  </c:pt>
                </c:lvl>
              </c:multiLvlStrCache>
            </c:multiLvlStrRef>
          </c:cat>
          <c:val>
            <c:numRef>
              <c:f>'Pivot Table'!$C$4:$C$24</c:f>
              <c:numCache>
                <c:formatCode>General</c:formatCode>
                <c:ptCount val="17"/>
                <c:pt idx="0">
                  <c:v>520</c:v>
                </c:pt>
                <c:pt idx="1">
                  <c:v>3600</c:v>
                </c:pt>
                <c:pt idx="2">
                  <c:v>750</c:v>
                </c:pt>
                <c:pt idx="3">
                  <c:v>60</c:v>
                </c:pt>
                <c:pt idx="4">
                  <c:v>120</c:v>
                </c:pt>
                <c:pt idx="5">
                  <c:v>150</c:v>
                </c:pt>
                <c:pt idx="6">
                  <c:v>95</c:v>
                </c:pt>
                <c:pt idx="7">
                  <c:v>130</c:v>
                </c:pt>
                <c:pt idx="8">
                  <c:v>70</c:v>
                </c:pt>
                <c:pt idx="9">
                  <c:v>420</c:v>
                </c:pt>
                <c:pt idx="10">
                  <c:v>200</c:v>
                </c:pt>
                <c:pt idx="11">
                  <c:v>1200</c:v>
                </c:pt>
                <c:pt idx="12">
                  <c:v>90</c:v>
                </c:pt>
                <c:pt idx="13">
                  <c:v>65</c:v>
                </c:pt>
                <c:pt idx="14">
                  <c:v>450</c:v>
                </c:pt>
                <c:pt idx="15">
                  <c:v>250</c:v>
                </c:pt>
                <c:pt idx="16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7-467A-92B9-C178F4E14B1C}"/>
            </c:ext>
          </c:extLst>
        </c:ser>
        <c:ser>
          <c:idx val="2"/>
          <c:order val="2"/>
          <c:tx>
            <c:strRef>
              <c:f>'Pivot Table'!$D$3</c:f>
              <c:strCache>
                <c:ptCount val="1"/>
                <c:pt idx="0">
                  <c:v>Sum of Difference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multiLvlStrRef>
              <c:f>'Pivot Table'!$A$4:$A$24</c:f>
              <c:multiLvlStrCache>
                <c:ptCount val="17"/>
                <c:lvl>
                  <c:pt idx="0">
                    <c:v>Profit from Investments</c:v>
                  </c:pt>
                  <c:pt idx="1">
                    <c:v>Salary</c:v>
                  </c:pt>
                  <c:pt idx="2">
                    <c:v>Side Hustle</c:v>
                  </c:pt>
                  <c:pt idx="3">
                    <c:v>Bus/Taxi Fare</c:v>
                  </c:pt>
                  <c:pt idx="4">
                    <c:v>Credit Card Fee</c:v>
                  </c:pt>
                  <c:pt idx="5">
                    <c:v>Dining Out</c:v>
                  </c:pt>
                  <c:pt idx="6">
                    <c:v>Electricity</c:v>
                  </c:pt>
                  <c:pt idx="7">
                    <c:v>Entertainment</c:v>
                  </c:pt>
                  <c:pt idx="8">
                    <c:v>Gas</c:v>
                  </c:pt>
                  <c:pt idx="9">
                    <c:v>Groceries</c:v>
                  </c:pt>
                  <c:pt idx="10">
                    <c:v>Health Insurance</c:v>
                  </c:pt>
                  <c:pt idx="11">
                    <c:v>Mortgage or Rent</c:v>
                  </c:pt>
                  <c:pt idx="12">
                    <c:v>Others</c:v>
                  </c:pt>
                  <c:pt idx="13">
                    <c:v>Pet Food</c:v>
                  </c:pt>
                  <c:pt idx="14">
                    <c:v>Savings</c:v>
                  </c:pt>
                  <c:pt idx="15">
                    <c:v>Student Loan Payment</c:v>
                  </c:pt>
                  <c:pt idx="16">
                    <c:v>Vehicle Payment</c:v>
                  </c:pt>
                </c:lvl>
                <c:lvl>
                  <c:pt idx="0">
                    <c:v>Revenue</c:v>
                  </c:pt>
                  <c:pt idx="3">
                    <c:v>Expenses</c:v>
                  </c:pt>
                </c:lvl>
              </c:multiLvlStrCache>
            </c:multiLvlStrRef>
          </c:cat>
          <c:val>
            <c:numRef>
              <c:f>'Pivot Table'!$D$4:$D$24</c:f>
              <c:numCache>
                <c:formatCode>General</c:formatCode>
                <c:ptCount val="17"/>
                <c:pt idx="0">
                  <c:v>-120</c:v>
                </c:pt>
                <c:pt idx="1">
                  <c:v>-100</c:v>
                </c:pt>
                <c:pt idx="2">
                  <c:v>50</c:v>
                </c:pt>
                <c:pt idx="3">
                  <c:v>-10</c:v>
                </c:pt>
                <c:pt idx="4">
                  <c:v>-20</c:v>
                </c:pt>
                <c:pt idx="5">
                  <c:v>-30</c:v>
                </c:pt>
                <c:pt idx="6">
                  <c:v>5</c:v>
                </c:pt>
                <c:pt idx="7">
                  <c:v>20</c:v>
                </c:pt>
                <c:pt idx="8">
                  <c:v>-10</c:v>
                </c:pt>
                <c:pt idx="9">
                  <c:v>-20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-5</c:v>
                </c:pt>
                <c:pt idx="14">
                  <c:v>50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47-467A-92B9-C178F4E14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</xdr:colOff>
      <xdr:row>11</xdr:row>
      <xdr:rowOff>133350</xdr:rowOff>
    </xdr:from>
    <xdr:to>
      <xdr:col>3</xdr:col>
      <xdr:colOff>1066800</xdr:colOff>
      <xdr:row>22</xdr:row>
      <xdr:rowOff>214312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A444F9-AA47-3EB2-78E8-C3B20E89D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</xdr:colOff>
      <xdr:row>24</xdr:row>
      <xdr:rowOff>23812</xdr:rowOff>
    </xdr:from>
    <xdr:to>
      <xdr:col>3</xdr:col>
      <xdr:colOff>957262</xdr:colOff>
      <xdr:row>38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6BFEDA-D81E-5DFA-6E48-947307E6B6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47.528725231481" createdVersion="8" refreshedVersion="8" minRefreshableVersion="3" recordCount="17" xr:uid="{59D8DB7D-3914-405B-8C70-77219A11F393}">
  <cacheSource type="worksheet">
    <worksheetSource ref="A1:D18" sheet="Data"/>
  </cacheSource>
  <cacheFields count="5">
    <cacheField name="Details" numFmtId="0">
      <sharedItems count="17">
        <s v="Salary"/>
        <s v="Side Hustle"/>
        <s v="Profit from Investments"/>
        <s v="Mortgage or Rent"/>
        <s v="Electricity"/>
        <s v="Gas"/>
        <s v="Groceries"/>
        <s v="Entertainment"/>
        <s v="Vehicle Payment"/>
        <s v="Bus/Taxi Fare"/>
        <s v="Student Loan Payment"/>
        <s v="Credit Card Fee"/>
        <s v="Health Insurance"/>
        <s v="Dining Out"/>
        <s v="Savings"/>
        <s v="Pet Food"/>
        <s v="Others"/>
      </sharedItems>
    </cacheField>
    <cacheField name="Projected" numFmtId="0">
      <sharedItems containsSemiMixedTypes="0" containsString="0" containsNumber="1" containsInteger="1" minValue="50" maxValue="3500"/>
    </cacheField>
    <cacheField name="Actual" numFmtId="0">
      <sharedItems containsSemiMixedTypes="0" containsString="0" containsNumber="1" containsInteger="1" minValue="60" maxValue="3600"/>
    </cacheField>
    <cacheField name="Type" numFmtId="0">
      <sharedItems count="2">
        <s v="Revenue"/>
        <s v="Expenses"/>
      </sharedItems>
    </cacheField>
    <cacheField name="Difference" numFmtId="0" formula="Projected -Actual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n v="3500"/>
    <n v="3600"/>
    <x v="0"/>
  </r>
  <r>
    <x v="1"/>
    <n v="800"/>
    <n v="750"/>
    <x v="0"/>
  </r>
  <r>
    <x v="2"/>
    <n v="400"/>
    <n v="520"/>
    <x v="0"/>
  </r>
  <r>
    <x v="3"/>
    <n v="1200"/>
    <n v="1200"/>
    <x v="1"/>
  </r>
  <r>
    <x v="4"/>
    <n v="100"/>
    <n v="95"/>
    <x v="1"/>
  </r>
  <r>
    <x v="5"/>
    <n v="60"/>
    <n v="70"/>
    <x v="1"/>
  </r>
  <r>
    <x v="6"/>
    <n v="400"/>
    <n v="420"/>
    <x v="1"/>
  </r>
  <r>
    <x v="7"/>
    <n v="150"/>
    <n v="130"/>
    <x v="1"/>
  </r>
  <r>
    <x v="8"/>
    <n v="300"/>
    <n v="300"/>
    <x v="1"/>
  </r>
  <r>
    <x v="9"/>
    <n v="50"/>
    <n v="60"/>
    <x v="1"/>
  </r>
  <r>
    <x v="10"/>
    <n v="250"/>
    <n v="250"/>
    <x v="1"/>
  </r>
  <r>
    <x v="11"/>
    <n v="100"/>
    <n v="120"/>
    <x v="1"/>
  </r>
  <r>
    <x v="12"/>
    <n v="200"/>
    <n v="200"/>
    <x v="1"/>
  </r>
  <r>
    <x v="13"/>
    <n v="120"/>
    <n v="150"/>
    <x v="1"/>
  </r>
  <r>
    <x v="14"/>
    <n v="500"/>
    <n v="450"/>
    <x v="1"/>
  </r>
  <r>
    <x v="15"/>
    <n v="60"/>
    <n v="65"/>
    <x v="1"/>
  </r>
  <r>
    <x v="16"/>
    <n v="80"/>
    <n v="9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5DD277-A2B0-4733-8ED1-3BB1D1382570}" name="PivotTable1" cacheId="1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chartFormat="7">
  <location ref="A3:D24" firstHeaderRow="0" firstDataRow="1" firstDataCol="1"/>
  <pivotFields count="5">
    <pivotField axis="axisRow" subtotalTop="0" showAll="0">
      <items count="18">
        <item x="9"/>
        <item x="11"/>
        <item x="13"/>
        <item x="4"/>
        <item x="7"/>
        <item x="5"/>
        <item x="6"/>
        <item x="12"/>
        <item x="3"/>
        <item x="16"/>
        <item x="15"/>
        <item x="2"/>
        <item x="0"/>
        <item x="14"/>
        <item x="1"/>
        <item x="10"/>
        <item x="8"/>
        <item t="default"/>
      </items>
    </pivotField>
    <pivotField dataField="1" subtotalTop="0" showAll="0"/>
    <pivotField dataField="1" subtotalTop="0" showAll="0"/>
    <pivotField axis="axisRow" subtotalTop="0" showAll="0">
      <items count="3">
        <item x="0"/>
        <item x="1"/>
        <item t="default"/>
      </items>
    </pivotField>
    <pivotField dataField="1" subtotalTop="0" dragToRow="0" dragToCol="0" dragToPage="0" showAll="0"/>
  </pivotFields>
  <rowFields count="2">
    <field x="3"/>
    <field x="0"/>
  </rowFields>
  <rowItems count="21">
    <i>
      <x/>
    </i>
    <i r="1">
      <x v="11"/>
    </i>
    <i r="1">
      <x v="12"/>
    </i>
    <i r="1">
      <x v="14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3"/>
    </i>
    <i r="1">
      <x v="15"/>
    </i>
    <i r="1">
      <x v="16"/>
    </i>
    <i t="default">
      <x v="1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rojected" fld="1" baseField="0" baseItem="0"/>
    <dataField name="Sum of Actual" fld="2" baseField="0" baseItem="0"/>
    <dataField name="Sum of Difference" fld="4" baseField="0" baseItem="0"/>
  </dataFields>
  <chartFormats count="3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96B4D3-3A77-49A0-8C4D-84A09CC1F15A}" name="Revenues" displayName="Revenues" ref="A3:C6" totalsRowShown="0" headerRowDxfId="6" dataDxfId="7">
  <autoFilter ref="A3:C6" xr:uid="{7496B4D3-3A77-49A0-8C4D-84A09CC1F15A}"/>
  <tableColumns count="3">
    <tableColumn id="1" xr3:uid="{1672BCF1-9C9B-47BD-B8EF-EA0E3C1F1697}" name="Details" dataDxfId="10"/>
    <tableColumn id="2" xr3:uid="{24FDE419-9148-439D-B303-224D95DE1DCC}" name="Projected" dataDxfId="9"/>
    <tableColumn id="3" xr3:uid="{6E5DB7CF-1478-457F-87B9-5CB60ABFA273}" name="Actual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3D74C9-4448-4A87-B05C-F1B468AA23B6}" name="Expenses" displayName="Expenses" ref="E3:H17" totalsRowShown="0" headerRowDxfId="5" dataDxfId="4">
  <autoFilter ref="E3:H17" xr:uid="{EF3D74C9-4448-4A87-B05C-F1B468AA23B6}"/>
  <tableColumns count="4">
    <tableColumn id="1" xr3:uid="{3AF493F9-14C6-461A-936B-5111EFF330AB}" name="Details" dataDxfId="3"/>
    <tableColumn id="2" xr3:uid="{7E47E333-013A-4BE2-BB04-8C2C95156D85}" name="Projected" dataDxfId="2"/>
    <tableColumn id="3" xr3:uid="{0BCBA714-71B9-40FE-92E3-5A4911ED9EC1}" name="Actual" dataDxfId="1"/>
    <tableColumn id="4" xr3:uid="{BA68A3D6-B034-45FF-A207-4D0C7EE6A7FC}" name="Difference" dataDxfId="0">
      <calculatedColumnFormula>Expenses[[#This Row],[Projected]]-Expenses[[#This Row],[Actual]]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1228-4840-420D-A50A-620A2A4D0B4E}">
  <dimension ref="A1:D18"/>
  <sheetViews>
    <sheetView showGridLines="0" tabSelected="1" workbookViewId="0">
      <selection activeCell="D18" sqref="A1:D18"/>
    </sheetView>
  </sheetViews>
  <sheetFormatPr defaultRowHeight="15" x14ac:dyDescent="0.25"/>
  <cols>
    <col min="1" max="1" width="22.5703125" style="1" bestFit="1" customWidth="1"/>
    <col min="2" max="2" width="10.42578125" style="1" bestFit="1" customWidth="1"/>
    <col min="3" max="3" width="7.28515625" style="1" bestFit="1" customWidth="1"/>
    <col min="4" max="4" width="9.28515625" style="1" bestFit="1" customWidth="1"/>
    <col min="5" max="16384" width="9.140625" style="1"/>
  </cols>
  <sheetData>
    <row r="1" spans="1:4" ht="18" customHeight="1" x14ac:dyDescent="0.25">
      <c r="A1" s="13" t="s">
        <v>22</v>
      </c>
      <c r="B1" s="13" t="s">
        <v>10</v>
      </c>
      <c r="C1" s="13" t="s">
        <v>11</v>
      </c>
      <c r="D1" s="13" t="s">
        <v>27</v>
      </c>
    </row>
    <row r="2" spans="1:4" ht="18" customHeight="1" x14ac:dyDescent="0.25">
      <c r="A2" s="14" t="s">
        <v>1</v>
      </c>
      <c r="B2" s="14">
        <v>3500</v>
      </c>
      <c r="C2" s="14">
        <v>3600</v>
      </c>
      <c r="D2" s="14" t="s">
        <v>9</v>
      </c>
    </row>
    <row r="3" spans="1:4" ht="18" customHeight="1" x14ac:dyDescent="0.25">
      <c r="A3" s="14" t="s">
        <v>2</v>
      </c>
      <c r="B3" s="14">
        <v>800</v>
      </c>
      <c r="C3" s="14">
        <v>750</v>
      </c>
      <c r="D3" s="14" t="s">
        <v>9</v>
      </c>
    </row>
    <row r="4" spans="1:4" ht="18" customHeight="1" x14ac:dyDescent="0.25">
      <c r="A4" s="14" t="s">
        <v>12</v>
      </c>
      <c r="B4" s="14">
        <v>400</v>
      </c>
      <c r="C4" s="14">
        <v>520</v>
      </c>
      <c r="D4" s="14" t="s">
        <v>9</v>
      </c>
    </row>
    <row r="5" spans="1:4" ht="18" customHeight="1" x14ac:dyDescent="0.25">
      <c r="A5" s="14" t="s">
        <v>24</v>
      </c>
      <c r="B5" s="14">
        <v>1200</v>
      </c>
      <c r="C5" s="14">
        <v>1200</v>
      </c>
      <c r="D5" s="14" t="s">
        <v>4</v>
      </c>
    </row>
    <row r="6" spans="1:4" ht="18" customHeight="1" x14ac:dyDescent="0.25">
      <c r="A6" s="14" t="s">
        <v>13</v>
      </c>
      <c r="B6" s="14">
        <v>100</v>
      </c>
      <c r="C6" s="14">
        <v>95</v>
      </c>
      <c r="D6" s="14" t="s">
        <v>4</v>
      </c>
    </row>
    <row r="7" spans="1:4" ht="18" customHeight="1" x14ac:dyDescent="0.25">
      <c r="A7" s="14" t="s">
        <v>14</v>
      </c>
      <c r="B7" s="14">
        <v>60</v>
      </c>
      <c r="C7" s="14">
        <v>70</v>
      </c>
      <c r="D7" s="14" t="s">
        <v>4</v>
      </c>
    </row>
    <row r="8" spans="1:4" ht="18" customHeight="1" x14ac:dyDescent="0.25">
      <c r="A8" s="14" t="s">
        <v>5</v>
      </c>
      <c r="B8" s="14">
        <v>400</v>
      </c>
      <c r="C8" s="14">
        <v>420</v>
      </c>
      <c r="D8" s="14" t="s">
        <v>4</v>
      </c>
    </row>
    <row r="9" spans="1:4" ht="18" customHeight="1" x14ac:dyDescent="0.25">
      <c r="A9" s="14" t="s">
        <v>6</v>
      </c>
      <c r="B9" s="14">
        <v>150</v>
      </c>
      <c r="C9" s="14">
        <v>130</v>
      </c>
      <c r="D9" s="14" t="s">
        <v>4</v>
      </c>
    </row>
    <row r="10" spans="1:4" ht="18" customHeight="1" x14ac:dyDescent="0.25">
      <c r="A10" s="14" t="s">
        <v>25</v>
      </c>
      <c r="B10" s="14">
        <v>300</v>
      </c>
      <c r="C10" s="14">
        <v>300</v>
      </c>
      <c r="D10" s="14" t="s">
        <v>4</v>
      </c>
    </row>
    <row r="11" spans="1:4" ht="18" customHeight="1" x14ac:dyDescent="0.25">
      <c r="A11" s="14" t="s">
        <v>26</v>
      </c>
      <c r="B11" s="14">
        <v>50</v>
      </c>
      <c r="C11" s="14">
        <v>60</v>
      </c>
      <c r="D11" s="14" t="s">
        <v>4</v>
      </c>
    </row>
    <row r="12" spans="1:4" ht="18" customHeight="1" x14ac:dyDescent="0.25">
      <c r="A12" s="14" t="s">
        <v>15</v>
      </c>
      <c r="B12" s="14">
        <v>250</v>
      </c>
      <c r="C12" s="14">
        <v>250</v>
      </c>
      <c r="D12" s="14" t="s">
        <v>4</v>
      </c>
    </row>
    <row r="13" spans="1:4" ht="18" customHeight="1" x14ac:dyDescent="0.25">
      <c r="A13" s="14" t="s">
        <v>16</v>
      </c>
      <c r="B13" s="14">
        <v>100</v>
      </c>
      <c r="C13" s="14">
        <v>120</v>
      </c>
      <c r="D13" s="14" t="s">
        <v>4</v>
      </c>
    </row>
    <row r="14" spans="1:4" ht="18" customHeight="1" x14ac:dyDescent="0.25">
      <c r="A14" s="14" t="s">
        <v>17</v>
      </c>
      <c r="B14" s="14">
        <v>200</v>
      </c>
      <c r="C14" s="14">
        <v>200</v>
      </c>
      <c r="D14" s="14" t="s">
        <v>4</v>
      </c>
    </row>
    <row r="15" spans="1:4" ht="18" customHeight="1" x14ac:dyDescent="0.25">
      <c r="A15" s="14" t="s">
        <v>18</v>
      </c>
      <c r="B15" s="14">
        <v>120</v>
      </c>
      <c r="C15" s="14">
        <v>150</v>
      </c>
      <c r="D15" s="14" t="s">
        <v>4</v>
      </c>
    </row>
    <row r="16" spans="1:4" ht="18" customHeight="1" x14ac:dyDescent="0.25">
      <c r="A16" s="14" t="s">
        <v>19</v>
      </c>
      <c r="B16" s="14">
        <v>500</v>
      </c>
      <c r="C16" s="14">
        <v>450</v>
      </c>
      <c r="D16" s="14" t="s">
        <v>4</v>
      </c>
    </row>
    <row r="17" spans="1:4" ht="18" customHeight="1" x14ac:dyDescent="0.25">
      <c r="A17" s="14" t="s">
        <v>20</v>
      </c>
      <c r="B17" s="14">
        <v>60</v>
      </c>
      <c r="C17" s="14">
        <v>65</v>
      </c>
      <c r="D17" s="14" t="s">
        <v>4</v>
      </c>
    </row>
    <row r="18" spans="1:4" ht="18" customHeight="1" x14ac:dyDescent="0.25">
      <c r="A18" s="14" t="s">
        <v>21</v>
      </c>
      <c r="B18" s="14">
        <v>80</v>
      </c>
      <c r="C18" s="14">
        <v>90</v>
      </c>
      <c r="D18" s="1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9CFF-40AA-4192-982D-7C0D44408C8F}">
  <dimension ref="A1:H17"/>
  <sheetViews>
    <sheetView showGridLines="0" workbookViewId="0">
      <selection activeCell="A9" sqref="A9"/>
    </sheetView>
  </sheetViews>
  <sheetFormatPr defaultRowHeight="18" customHeight="1" x14ac:dyDescent="0.25"/>
  <cols>
    <col min="1" max="1" width="22.5703125" style="2" bestFit="1" customWidth="1"/>
    <col min="2" max="2" width="11.7109375" style="2" customWidth="1"/>
    <col min="3" max="3" width="8.85546875" style="2" bestFit="1" customWidth="1"/>
    <col min="4" max="4" width="17.28515625" style="2" bestFit="1" customWidth="1"/>
    <col min="5" max="5" width="21.140625" style="2" bestFit="1" customWidth="1"/>
    <col min="6" max="6" width="11.7109375" style="2" customWidth="1"/>
    <col min="7" max="7" width="9.140625" style="2"/>
    <col min="8" max="8" width="12.5703125" style="2" customWidth="1"/>
    <col min="9" max="16384" width="9.140625" style="2"/>
  </cols>
  <sheetData>
    <row r="1" spans="1:8" ht="18" customHeight="1" x14ac:dyDescent="0.25">
      <c r="D1" s="5" t="s">
        <v>8</v>
      </c>
    </row>
    <row r="2" spans="1:8" ht="18" customHeight="1" x14ac:dyDescent="0.25">
      <c r="A2" s="3" t="s">
        <v>23</v>
      </c>
      <c r="E2" s="3" t="s">
        <v>4</v>
      </c>
    </row>
    <row r="3" spans="1:8" ht="18" customHeight="1" x14ac:dyDescent="0.25">
      <c r="A3" s="2" t="s">
        <v>22</v>
      </c>
      <c r="B3" s="2" t="s">
        <v>10</v>
      </c>
      <c r="C3" s="2" t="s">
        <v>11</v>
      </c>
      <c r="E3" s="2" t="s">
        <v>22</v>
      </c>
      <c r="F3" s="2" t="s">
        <v>10</v>
      </c>
      <c r="G3" s="2" t="s">
        <v>11</v>
      </c>
      <c r="H3" s="2" t="s">
        <v>0</v>
      </c>
    </row>
    <row r="4" spans="1:8" ht="18" customHeight="1" x14ac:dyDescent="0.25">
      <c r="A4" s="2" t="s">
        <v>1</v>
      </c>
      <c r="B4" s="6">
        <v>3500</v>
      </c>
      <c r="C4" s="6">
        <v>3600</v>
      </c>
      <c r="E4" s="2" t="s">
        <v>24</v>
      </c>
      <c r="F4" s="6">
        <v>1200</v>
      </c>
      <c r="G4" s="6">
        <v>1200</v>
      </c>
      <c r="H4" s="7">
        <f>Expenses[[#This Row],[Projected]]-Expenses[[#This Row],[Actual]]</f>
        <v>0</v>
      </c>
    </row>
    <row r="5" spans="1:8" ht="18" customHeight="1" x14ac:dyDescent="0.25">
      <c r="A5" s="2" t="s">
        <v>2</v>
      </c>
      <c r="B5" s="6">
        <v>800</v>
      </c>
      <c r="C5" s="6">
        <v>750</v>
      </c>
      <c r="E5" s="2" t="s">
        <v>13</v>
      </c>
      <c r="F5" s="6">
        <v>100</v>
      </c>
      <c r="G5" s="6">
        <v>95</v>
      </c>
      <c r="H5" s="7">
        <f>Expenses[[#This Row],[Projected]]-Expenses[[#This Row],[Actual]]</f>
        <v>5</v>
      </c>
    </row>
    <row r="6" spans="1:8" ht="18" customHeight="1" x14ac:dyDescent="0.25">
      <c r="A6" s="2" t="s">
        <v>12</v>
      </c>
      <c r="B6" s="6">
        <v>400</v>
      </c>
      <c r="C6" s="6">
        <v>520</v>
      </c>
      <c r="E6" s="2" t="s">
        <v>14</v>
      </c>
      <c r="F6" s="6">
        <v>60</v>
      </c>
      <c r="G6" s="6">
        <v>70</v>
      </c>
      <c r="H6" s="7">
        <f>Expenses[[#This Row],[Projected]]-Expenses[[#This Row],[Actual]]</f>
        <v>-10</v>
      </c>
    </row>
    <row r="7" spans="1:8" ht="18" customHeight="1" x14ac:dyDescent="0.25">
      <c r="E7" s="2" t="s">
        <v>5</v>
      </c>
      <c r="F7" s="6">
        <v>400</v>
      </c>
      <c r="G7" s="6">
        <v>420</v>
      </c>
      <c r="H7" s="7">
        <f>Expenses[[#This Row],[Projected]]-Expenses[[#This Row],[Actual]]</f>
        <v>-20</v>
      </c>
    </row>
    <row r="8" spans="1:8" ht="18" customHeight="1" x14ac:dyDescent="0.25">
      <c r="E8" s="2" t="s">
        <v>6</v>
      </c>
      <c r="F8" s="6">
        <v>150</v>
      </c>
      <c r="G8" s="6">
        <v>130</v>
      </c>
      <c r="H8" s="7">
        <f>Expenses[[#This Row],[Projected]]-Expenses[[#This Row],[Actual]]</f>
        <v>20</v>
      </c>
    </row>
    <row r="9" spans="1:8" ht="18" customHeight="1" x14ac:dyDescent="0.25">
      <c r="A9" s="4" t="s">
        <v>3</v>
      </c>
      <c r="B9" s="8">
        <f>SUM(Revenues[[#All],[Actual]])</f>
        <v>4870</v>
      </c>
      <c r="E9" s="2" t="s">
        <v>25</v>
      </c>
      <c r="F9" s="6">
        <v>300</v>
      </c>
      <c r="G9" s="6">
        <v>300</v>
      </c>
      <c r="H9" s="7">
        <f>Expenses[[#This Row],[Projected]]-Expenses[[#This Row],[Actual]]</f>
        <v>0</v>
      </c>
    </row>
    <row r="10" spans="1:8" ht="18" customHeight="1" x14ac:dyDescent="0.25">
      <c r="A10" s="4" t="s">
        <v>7</v>
      </c>
      <c r="B10" s="8">
        <f>SUM(Expenses[[#All],[Actual]])</f>
        <v>3600</v>
      </c>
      <c r="E10" s="2" t="s">
        <v>26</v>
      </c>
      <c r="F10" s="6">
        <v>50</v>
      </c>
      <c r="G10" s="6">
        <v>60</v>
      </c>
      <c r="H10" s="7">
        <f>Expenses[[#This Row],[Projected]]-Expenses[[#This Row],[Actual]]</f>
        <v>-10</v>
      </c>
    </row>
    <row r="11" spans="1:8" ht="18" customHeight="1" x14ac:dyDescent="0.25">
      <c r="E11" s="2" t="s">
        <v>15</v>
      </c>
      <c r="F11" s="6">
        <v>250</v>
      </c>
      <c r="G11" s="6">
        <v>250</v>
      </c>
      <c r="H11" s="7">
        <f>Expenses[[#This Row],[Projected]]-Expenses[[#This Row],[Actual]]</f>
        <v>0</v>
      </c>
    </row>
    <row r="12" spans="1:8" ht="18" customHeight="1" x14ac:dyDescent="0.25">
      <c r="E12" s="2" t="s">
        <v>16</v>
      </c>
      <c r="F12" s="6">
        <v>100</v>
      </c>
      <c r="G12" s="6">
        <v>120</v>
      </c>
      <c r="H12" s="7">
        <f>Expenses[[#This Row],[Projected]]-Expenses[[#This Row],[Actual]]</f>
        <v>-20</v>
      </c>
    </row>
    <row r="13" spans="1:8" ht="18" customHeight="1" x14ac:dyDescent="0.25">
      <c r="E13" s="2" t="s">
        <v>17</v>
      </c>
      <c r="F13" s="6">
        <v>200</v>
      </c>
      <c r="G13" s="6">
        <v>200</v>
      </c>
      <c r="H13" s="7">
        <f>Expenses[[#This Row],[Projected]]-Expenses[[#This Row],[Actual]]</f>
        <v>0</v>
      </c>
    </row>
    <row r="14" spans="1:8" ht="18" customHeight="1" x14ac:dyDescent="0.25">
      <c r="E14" s="2" t="s">
        <v>18</v>
      </c>
      <c r="F14" s="6">
        <v>120</v>
      </c>
      <c r="G14" s="6">
        <v>150</v>
      </c>
      <c r="H14" s="7">
        <f>Expenses[[#This Row],[Projected]]-Expenses[[#This Row],[Actual]]</f>
        <v>-30</v>
      </c>
    </row>
    <row r="15" spans="1:8" ht="18" customHeight="1" x14ac:dyDescent="0.25">
      <c r="E15" s="2" t="s">
        <v>19</v>
      </c>
      <c r="F15" s="6">
        <v>500</v>
      </c>
      <c r="G15" s="6">
        <v>450</v>
      </c>
      <c r="H15" s="7">
        <f>Expenses[[#This Row],[Projected]]-Expenses[[#This Row],[Actual]]</f>
        <v>50</v>
      </c>
    </row>
    <row r="16" spans="1:8" ht="18" customHeight="1" x14ac:dyDescent="0.25">
      <c r="E16" s="2" t="s">
        <v>20</v>
      </c>
      <c r="F16" s="6">
        <v>60</v>
      </c>
      <c r="G16" s="6">
        <v>65</v>
      </c>
      <c r="H16" s="7">
        <f>Expenses[[#This Row],[Projected]]-Expenses[[#This Row],[Actual]]</f>
        <v>-5</v>
      </c>
    </row>
    <row r="17" spans="5:8" ht="18" customHeight="1" x14ac:dyDescent="0.25">
      <c r="E17" s="2" t="s">
        <v>21</v>
      </c>
      <c r="F17" s="6">
        <v>80</v>
      </c>
      <c r="G17" s="6">
        <v>90</v>
      </c>
      <c r="H17" s="7">
        <f>Expenses[[#This Row],[Projected]]-Expenses[[#This Row],[Actual]]</f>
        <v>-10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C9CC-2EE9-4650-9594-F160BDC4AECB}">
  <dimension ref="A3:D24"/>
  <sheetViews>
    <sheetView showGridLines="0" topLeftCell="A2" workbookViewId="0">
      <selection activeCell="A3" sqref="A3"/>
    </sheetView>
  </sheetViews>
  <sheetFormatPr defaultRowHeight="15" x14ac:dyDescent="0.25"/>
  <cols>
    <col min="1" max="1" width="25.42578125" bestFit="1" customWidth="1"/>
    <col min="2" max="2" width="16.5703125" bestFit="1" customWidth="1"/>
    <col min="3" max="3" width="13.42578125" bestFit="1" customWidth="1"/>
    <col min="4" max="4" width="17.7109375" bestFit="1" customWidth="1"/>
  </cols>
  <sheetData>
    <row r="3" spans="1:4" x14ac:dyDescent="0.25">
      <c r="A3" s="9" t="s">
        <v>28</v>
      </c>
      <c r="B3" t="s">
        <v>29</v>
      </c>
      <c r="C3" t="s">
        <v>30</v>
      </c>
      <c r="D3" t="s">
        <v>33</v>
      </c>
    </row>
    <row r="4" spans="1:4" x14ac:dyDescent="0.25">
      <c r="A4" s="10" t="s">
        <v>9</v>
      </c>
      <c r="B4" s="11"/>
      <c r="C4" s="11"/>
      <c r="D4" s="11"/>
    </row>
    <row r="5" spans="1:4" x14ac:dyDescent="0.25">
      <c r="A5" s="12" t="s">
        <v>12</v>
      </c>
      <c r="B5" s="11">
        <v>400</v>
      </c>
      <c r="C5" s="11">
        <v>520</v>
      </c>
      <c r="D5" s="11">
        <v>-120</v>
      </c>
    </row>
    <row r="6" spans="1:4" x14ac:dyDescent="0.25">
      <c r="A6" s="12" t="s">
        <v>1</v>
      </c>
      <c r="B6" s="11">
        <v>3500</v>
      </c>
      <c r="C6" s="11">
        <v>3600</v>
      </c>
      <c r="D6" s="11">
        <v>-100</v>
      </c>
    </row>
    <row r="7" spans="1:4" x14ac:dyDescent="0.25">
      <c r="A7" s="12" t="s">
        <v>2</v>
      </c>
      <c r="B7" s="11">
        <v>800</v>
      </c>
      <c r="C7" s="11">
        <v>750</v>
      </c>
      <c r="D7" s="11">
        <v>50</v>
      </c>
    </row>
    <row r="8" spans="1:4" x14ac:dyDescent="0.25">
      <c r="A8" s="10" t="s">
        <v>31</v>
      </c>
      <c r="B8" s="11">
        <v>4700</v>
      </c>
      <c r="C8" s="11">
        <v>4870</v>
      </c>
      <c r="D8" s="11">
        <v>-170</v>
      </c>
    </row>
    <row r="9" spans="1:4" x14ac:dyDescent="0.25">
      <c r="A9" s="10" t="s">
        <v>4</v>
      </c>
      <c r="B9" s="11"/>
      <c r="C9" s="11"/>
      <c r="D9" s="11"/>
    </row>
    <row r="10" spans="1:4" x14ac:dyDescent="0.25">
      <c r="A10" s="12" t="s">
        <v>26</v>
      </c>
      <c r="B10" s="11">
        <v>50</v>
      </c>
      <c r="C10" s="11">
        <v>60</v>
      </c>
      <c r="D10" s="11">
        <v>-10</v>
      </c>
    </row>
    <row r="11" spans="1:4" x14ac:dyDescent="0.25">
      <c r="A11" s="12" t="s">
        <v>16</v>
      </c>
      <c r="B11" s="11">
        <v>100</v>
      </c>
      <c r="C11" s="11">
        <v>120</v>
      </c>
      <c r="D11" s="11">
        <v>-20</v>
      </c>
    </row>
    <row r="12" spans="1:4" x14ac:dyDescent="0.25">
      <c r="A12" s="12" t="s">
        <v>18</v>
      </c>
      <c r="B12" s="11">
        <v>120</v>
      </c>
      <c r="C12" s="11">
        <v>150</v>
      </c>
      <c r="D12" s="11">
        <v>-30</v>
      </c>
    </row>
    <row r="13" spans="1:4" x14ac:dyDescent="0.25">
      <c r="A13" s="12" t="s">
        <v>13</v>
      </c>
      <c r="B13" s="11">
        <v>100</v>
      </c>
      <c r="C13" s="11">
        <v>95</v>
      </c>
      <c r="D13" s="11">
        <v>5</v>
      </c>
    </row>
    <row r="14" spans="1:4" x14ac:dyDescent="0.25">
      <c r="A14" s="12" t="s">
        <v>6</v>
      </c>
      <c r="B14" s="11">
        <v>150</v>
      </c>
      <c r="C14" s="11">
        <v>130</v>
      </c>
      <c r="D14" s="11">
        <v>20</v>
      </c>
    </row>
    <row r="15" spans="1:4" x14ac:dyDescent="0.25">
      <c r="A15" s="12" t="s">
        <v>14</v>
      </c>
      <c r="B15" s="11">
        <v>60</v>
      </c>
      <c r="C15" s="11">
        <v>70</v>
      </c>
      <c r="D15" s="11">
        <v>-10</v>
      </c>
    </row>
    <row r="16" spans="1:4" x14ac:dyDescent="0.25">
      <c r="A16" s="12" t="s">
        <v>5</v>
      </c>
      <c r="B16" s="11">
        <v>400</v>
      </c>
      <c r="C16" s="11">
        <v>420</v>
      </c>
      <c r="D16" s="11">
        <v>-20</v>
      </c>
    </row>
    <row r="17" spans="1:4" x14ac:dyDescent="0.25">
      <c r="A17" s="12" t="s">
        <v>17</v>
      </c>
      <c r="B17" s="11">
        <v>200</v>
      </c>
      <c r="C17" s="11">
        <v>200</v>
      </c>
      <c r="D17" s="11">
        <v>0</v>
      </c>
    </row>
    <row r="18" spans="1:4" x14ac:dyDescent="0.25">
      <c r="A18" s="12" t="s">
        <v>24</v>
      </c>
      <c r="B18" s="11">
        <v>1200</v>
      </c>
      <c r="C18" s="11">
        <v>1200</v>
      </c>
      <c r="D18" s="11">
        <v>0</v>
      </c>
    </row>
    <row r="19" spans="1:4" x14ac:dyDescent="0.25">
      <c r="A19" s="12" t="s">
        <v>21</v>
      </c>
      <c r="B19" s="11">
        <v>80</v>
      </c>
      <c r="C19" s="11">
        <v>90</v>
      </c>
      <c r="D19" s="11">
        <v>-10</v>
      </c>
    </row>
    <row r="20" spans="1:4" x14ac:dyDescent="0.25">
      <c r="A20" s="12" t="s">
        <v>20</v>
      </c>
      <c r="B20" s="11">
        <v>60</v>
      </c>
      <c r="C20" s="11">
        <v>65</v>
      </c>
      <c r="D20" s="11">
        <v>-5</v>
      </c>
    </row>
    <row r="21" spans="1:4" x14ac:dyDescent="0.25">
      <c r="A21" s="12" t="s">
        <v>19</v>
      </c>
      <c r="B21" s="11">
        <v>500</v>
      </c>
      <c r="C21" s="11">
        <v>450</v>
      </c>
      <c r="D21" s="11">
        <v>50</v>
      </c>
    </row>
    <row r="22" spans="1:4" x14ac:dyDescent="0.25">
      <c r="A22" s="12" t="s">
        <v>15</v>
      </c>
      <c r="B22" s="11">
        <v>250</v>
      </c>
      <c r="C22" s="11">
        <v>250</v>
      </c>
      <c r="D22" s="11">
        <v>0</v>
      </c>
    </row>
    <row r="23" spans="1:4" x14ac:dyDescent="0.25">
      <c r="A23" s="12" t="s">
        <v>25</v>
      </c>
      <c r="B23" s="11">
        <v>300</v>
      </c>
      <c r="C23" s="11">
        <v>300</v>
      </c>
      <c r="D23" s="11">
        <v>0</v>
      </c>
    </row>
    <row r="24" spans="1:4" x14ac:dyDescent="0.25">
      <c r="A24" s="10" t="s">
        <v>32</v>
      </c>
      <c r="B24" s="11">
        <v>3570</v>
      </c>
      <c r="C24" s="11">
        <v>3600</v>
      </c>
      <c r="D24" s="11">
        <v>-30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Regular Table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2025-10-17T04:29:55Z</dcterms:created>
  <dcterms:modified xsi:type="dcterms:W3CDTF">2025-10-17T06:56:10Z</dcterms:modified>
</cp:coreProperties>
</file>