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ichStyles.xml" ContentType="application/vnd.ms-excel.richstyles+xml"/>
  <Override PartName="/xl/richData/rdrichvaluestructure.xml" ContentType="application/vnd.ms-excel.rdrichvaluestructure+xml"/>
  <Override PartName="/xl/richData/rdrichvalue.xml" ContentType="application/vnd.ms-excel.rdrichvalue+xml"/>
  <Override PartName="/xl/richData/rdRichValueTypes.xml" ContentType="application/vnd.ms-excel.rdrichvaluetypes+xml"/>
  <Override PartName="/xl/richData/rdsupportingpropertybag.xml" ContentType="application/vnd.ms-excel.rdsupportingpropertybag+xml"/>
  <Override PartName="/xl/richData/rdsupportingpropertybagstructure.xml" ContentType="application/vnd.ms-excel.rdsupportingpropertybag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mc:AlternateContent xmlns:mc="http://schemas.openxmlformats.org/markup-compatibility/2006">
    <mc:Choice Requires="x15">
      <x15ac:absPath xmlns:x15ac="http://schemas.microsoft.com/office/spreadsheetml/2010/11/ac" url="C:\Users\user\Downloads\"/>
    </mc:Choice>
  </mc:AlternateContent>
  <xr:revisionPtr revIDLastSave="0" documentId="8_{1BBB552F-A8ED-4536-A44A-6ECA14611CE8}" xr6:coauthVersionLast="47" xr6:coauthVersionMax="47" xr10:uidLastSave="{00000000-0000-0000-0000-000000000000}"/>
  <bookViews>
    <workbookView xWindow="-120" yWindow="-120" windowWidth="20730" windowHeight="11160" xr2:uid="{80C230DD-A696-4F0B-90A5-8B6104F4E8AE}"/>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8" i="1" l="1"/>
  <c r="H3" i="1"/>
  <c r="H4" i="1"/>
  <c r="H5" i="1"/>
  <c r="H6" i="1"/>
  <c r="H7" i="1"/>
  <c r="H8" i="1"/>
  <c r="H9" i="1"/>
  <c r="H10" i="1"/>
  <c r="H11" i="1"/>
  <c r="H2" i="1"/>
  <c r="D2" i="1" a="1"/>
  <c r="D2" i="1" s="1"/>
  <c r="G2" i="1" s="1"/>
  <c r="I2" i="1" s="1"/>
  <c r="D3" i="1" a="1"/>
  <c r="D3" i="1" s="1"/>
  <c r="G3" i="1" s="1"/>
  <c r="I3" i="1" s="1"/>
  <c r="D4" i="1" a="1"/>
  <c r="D4" i="1" s="1"/>
  <c r="G4" i="1" s="1"/>
  <c r="I4" i="1" s="1"/>
  <c r="D5" i="1" a="1"/>
  <c r="D5" i="1" s="1"/>
  <c r="G5" i="1" s="1"/>
  <c r="I5" i="1" s="1"/>
  <c r="D6" i="1" a="1"/>
  <c r="D6" i="1" s="1"/>
  <c r="G6" i="1" s="1"/>
  <c r="I6" i="1" s="1"/>
  <c r="D7" i="1" a="1"/>
  <c r="D7" i="1" s="1"/>
  <c r="G7" i="1" s="1"/>
  <c r="I7" i="1" s="1"/>
  <c r="D8" i="1" a="1"/>
  <c r="D8" i="1" s="1"/>
  <c r="G8" i="1" s="1"/>
  <c r="D9" i="1" a="1"/>
  <c r="D9" i="1" s="1"/>
  <c r="G9" i="1" s="1"/>
  <c r="D10" i="1" a="1"/>
  <c r="D10" i="1" s="1"/>
  <c r="G10" i="1" s="1"/>
  <c r="D11" i="1" a="1"/>
  <c r="D11" i="1" s="1"/>
  <c r="G11" i="1" s="1"/>
  <c r="I11" i="1" s="1"/>
  <c r="C2" i="1" a="1"/>
  <c r="C2" i="1" s="1"/>
  <c r="C3" i="1" a="1"/>
  <c r="C3" i="1" s="1"/>
  <c r="C4" i="1" a="1"/>
  <c r="C4" i="1" s="1"/>
  <c r="C5" i="1" a="1"/>
  <c r="C5" i="1" s="1"/>
  <c r="C6" i="1" a="1"/>
  <c r="C6" i="1" s="1"/>
  <c r="C7" i="1" a="1"/>
  <c r="C7" i="1" s="1"/>
  <c r="C8" i="1" a="1"/>
  <c r="C8" i="1" s="1"/>
  <c r="C9" i="1" a="1"/>
  <c r="C9" i="1" s="1"/>
  <c r="C10" i="1" a="1"/>
  <c r="C10" i="1" s="1"/>
  <c r="C11" i="1" a="1"/>
  <c r="C11" i="1" s="1"/>
  <c r="B2" i="1" a="1"/>
  <c r="B2" i="1" s="1"/>
  <c r="B3" i="1" a="1"/>
  <c r="B3" i="1" s="1"/>
  <c r="B4" i="1" a="1"/>
  <c r="B4" i="1" s="1"/>
  <c r="B5" i="1" a="1"/>
  <c r="B5" i="1" s="1"/>
  <c r="B6" i="1" a="1"/>
  <c r="B6" i="1" s="1"/>
  <c r="B7" i="1" a="1"/>
  <c r="B7" i="1" s="1"/>
  <c r="B8" i="1" a="1"/>
  <c r="B8" i="1" s="1"/>
  <c r="B9" i="1" a="1"/>
  <c r="B9" i="1" s="1"/>
  <c r="B10" i="1" a="1"/>
  <c r="B10" i="1" s="1"/>
  <c r="B11" i="1" a="1"/>
  <c r="B11" i="1" s="1"/>
  <c r="G29" i="1" l="1"/>
  <c r="G30" i="1" s="1"/>
  <c r="I10" i="1"/>
  <c r="I9" i="1"/>
  <c r="I8" i="1"/>
  <c r="G31" i="1" s="1"/>
</calcChain>
</file>

<file path=xl/metadata.xml><?xml version="1.0" encoding="utf-8"?>
<meta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10">
    <bk>
      <extLst>
        <ext xmlns:xlrd="http://schemas.microsoft.com/office/spreadsheetml/2017/richdata" uri="{3e2802c4-a4d2-4d8b-9148-e3be6c30e623}">
          <xlrd:rvb i="2"/>
        </ext>
      </extLst>
    </bk>
    <bk>
      <extLst>
        <ext xmlns:xlrd="http://schemas.microsoft.com/office/spreadsheetml/2017/richdata" uri="{3e2802c4-a4d2-4d8b-9148-e3be6c30e623}">
          <xlrd:rvb i="5"/>
        </ext>
      </extLst>
    </bk>
    <bk>
      <extLst>
        <ext xmlns:xlrd="http://schemas.microsoft.com/office/spreadsheetml/2017/richdata" uri="{3e2802c4-a4d2-4d8b-9148-e3be6c30e623}">
          <xlrd:rvb i="8"/>
        </ext>
      </extLst>
    </bk>
    <bk>
      <extLst>
        <ext xmlns:xlrd="http://schemas.microsoft.com/office/spreadsheetml/2017/richdata" uri="{3e2802c4-a4d2-4d8b-9148-e3be6c30e623}">
          <xlrd:rvb i="11"/>
        </ext>
      </extLst>
    </bk>
    <bk>
      <extLst>
        <ext xmlns:xlrd="http://schemas.microsoft.com/office/spreadsheetml/2017/richdata" uri="{3e2802c4-a4d2-4d8b-9148-e3be6c30e623}">
          <xlrd:rvb i="14"/>
        </ext>
      </extLst>
    </bk>
    <bk>
      <extLst>
        <ext xmlns:xlrd="http://schemas.microsoft.com/office/spreadsheetml/2017/richdata" uri="{3e2802c4-a4d2-4d8b-9148-e3be6c30e623}">
          <xlrd:rvb i="17"/>
        </ext>
      </extLst>
    </bk>
    <bk>
      <extLst>
        <ext xmlns:xlrd="http://schemas.microsoft.com/office/spreadsheetml/2017/richdata" uri="{3e2802c4-a4d2-4d8b-9148-e3be6c30e623}">
          <xlrd:rvb i="20"/>
        </ext>
      </extLst>
    </bk>
    <bk>
      <extLst>
        <ext xmlns:xlrd="http://schemas.microsoft.com/office/spreadsheetml/2017/richdata" uri="{3e2802c4-a4d2-4d8b-9148-e3be6c30e623}">
          <xlrd:rvb i="23"/>
        </ext>
      </extLst>
    </bk>
    <bk>
      <extLst>
        <ext xmlns:xlrd="http://schemas.microsoft.com/office/spreadsheetml/2017/richdata" uri="{3e2802c4-a4d2-4d8b-9148-e3be6c30e623}">
          <xlrd:rvb i="26"/>
        </ext>
      </extLst>
    </bk>
    <bk>
      <extLst>
        <ext xmlns:xlrd="http://schemas.microsoft.com/office/spreadsheetml/2017/richdata" uri="{3e2802c4-a4d2-4d8b-9148-e3be6c30e623}">
          <xlrd:rvb i="33"/>
        </ext>
      </extLst>
    </bk>
  </futureMetadata>
  <cellMetadata count="1">
    <bk>
      <rc t="1" v="0"/>
    </bk>
  </cellMetadata>
  <valueMetadata count="10">
    <bk>
      <rc t="2" v="0"/>
    </bk>
    <bk>
      <rc t="2" v="1"/>
    </bk>
    <bk>
      <rc t="2" v="2"/>
    </bk>
    <bk>
      <rc t="2" v="3"/>
    </bk>
    <bk>
      <rc t="2" v="4"/>
    </bk>
    <bk>
      <rc t="2" v="5"/>
    </bk>
    <bk>
      <rc t="2" v="6"/>
    </bk>
    <bk>
      <rc t="2" v="7"/>
    </bk>
    <bk>
      <rc t="2" v="8"/>
    </bk>
    <bk>
      <rc t="2" v="9"/>
    </bk>
  </valueMetadata>
</metadata>
</file>

<file path=xl/sharedStrings.xml><?xml version="1.0" encoding="utf-8"?>
<sst xmlns="http://schemas.openxmlformats.org/spreadsheetml/2006/main" count="13" uniqueCount="13">
  <si>
    <t>Ticker</t>
  </si>
  <si>
    <t>Stock Name</t>
  </si>
  <si>
    <t>P/E</t>
  </si>
  <si>
    <t>Price</t>
  </si>
  <si>
    <t>Shares</t>
  </si>
  <si>
    <t>Purchase Price</t>
  </si>
  <si>
    <t>Value</t>
  </si>
  <si>
    <t>Total Investment</t>
  </si>
  <si>
    <t>Current Value</t>
  </si>
  <si>
    <t>Total Gain/Loss</t>
  </si>
  <si>
    <t>Returns</t>
  </si>
  <si>
    <t>Average Return</t>
  </si>
  <si>
    <t>Investment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</si>
</sst>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409]* #,##0.00_);_([$$-409]* \(#,##0.00\);_([$$-409]* &quot;-&quot;??_);_(@_)"/>
    <numFmt numFmtId="165" formatCode="&quot;$&quot;#,##0.00"/>
  </numFmts>
  <fonts count="4">
    <font>
      <sz val="11"/>
      <color theme="1"/>
      <name val="Aptos Narrow"/>
      <family val="2"/>
      <scheme val="minor"/>
    </font>
    <font>
      <sz val="11"/>
      <color theme="1"/>
      <name val="Aptos Narrow"/>
      <family val="2"/>
      <scheme val="minor"/>
    </font>
    <font>
      <sz val="11"/>
      <color theme="1"/>
      <name val="Calibri"/>
      <family val="2"/>
    </font>
    <font>
      <b/>
      <sz val="12"/>
      <color theme="1"/>
      <name val="Calibri"/>
      <family val="2"/>
    </font>
  </fonts>
  <fills count="3">
    <fill>
      <patternFill patternType="none"/>
    </fill>
    <fill>
      <patternFill patternType="gray125"/>
    </fill>
    <fill>
      <patternFill patternType="solid">
        <fgColor rgb="FFD8D8D8"/>
        <bgColor rgb="FFD8D8D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9">
    <xf numFmtId="0" fontId="0" fillId="0" borderId="0" xfId="0"/>
    <xf numFmtId="0" fontId="2" fillId="0" borderId="0" xfId="0" applyFont="1"/>
    <xf numFmtId="0" fontId="3" fillId="2" borderId="1" xfId="0" applyFont="1" applyFill="1" applyBorder="1" applyAlignment="1">
      <alignment horizontal="center" vertical="center"/>
    </xf>
    <xf numFmtId="0" fontId="2" fillId="0" borderId="1" xfId="0" applyFont="1" applyBorder="1"/>
    <xf numFmtId="4" fontId="2" fillId="0" borderId="1" xfId="0" applyNumberFormat="1" applyFont="1" applyBorder="1"/>
    <xf numFmtId="164" fontId="2" fillId="0" borderId="1" xfId="0" applyNumberFormat="1" applyFont="1" applyBorder="1"/>
    <xf numFmtId="165" fontId="2" fillId="0" borderId="1" xfId="0" applyNumberFormat="1" applyFont="1" applyBorder="1"/>
    <xf numFmtId="9" fontId="2" fillId="0" borderId="1" xfId="1" applyFont="1" applyBorder="1"/>
    <xf numFmtId="9" fontId="2" fillId="0" borderId="1" xfId="0" applyNumberFormat="1" applyFont="1" applyBorder="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ichStyles" Target="richData/richStyles.xml"/><Relationship Id="rId3" Type="http://schemas.openxmlformats.org/officeDocument/2006/relationships/styles" Target="styles.xml"/><Relationship Id="rId7" Type="http://schemas.microsoft.com/office/2017/06/relationships/rdRichValueStructure" Target="richData/rdrichvaluestructure.xml"/><Relationship Id="rId12" Type="http://schemas.microsoft.com/office/2017/06/relationships/rdSupportingPropertyBagStructure" Target="richData/rdsupportingpropertybagstructure.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11" Type="http://schemas.microsoft.com/office/2017/06/relationships/rdRichValueTypes" Target="richData/rdRichValueTypes.xml"/><Relationship Id="rId5" Type="http://schemas.openxmlformats.org/officeDocument/2006/relationships/sheetMetadata" Target="metadata.xml"/><Relationship Id="rId10" Type="http://schemas.microsoft.com/office/2017/06/relationships/rdSupportingPropertyBag" Target="richData/rdsupportingpropertybag.xml"/><Relationship Id="rId4" Type="http://schemas.openxmlformats.org/officeDocument/2006/relationships/sharedStrings" Target="sharedStrings.xml"/><Relationship Id="rId9" Type="http://schemas.microsoft.com/office/2017/06/relationships/rdRichValue" Target="richData/rdrichvalue.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Sheet1!$G$1</c:f>
              <c:strCache>
                <c:ptCount val="1"/>
                <c:pt idx="0">
                  <c:v>Value</c:v>
                </c:pt>
              </c:strCache>
            </c:strRef>
          </c:tx>
          <c:spPr>
            <a:solidFill>
              <a:schemeClr val="accent1"/>
            </a:solidFill>
            <a:ln>
              <a:noFill/>
            </a:ln>
            <a:effectLst/>
          </c:spPr>
          <c:invertIfNegative val="0"/>
          <c:cat>
            <c:numRef>
              <c:f>Sheet1!$B$2:$B$11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Sheet1!$G$2:$G$11</c:f>
              <c:numCache>
                <c:formatCode>_([$$-409]* #,##0.00_);_([$$-409]* \(#,##0.00\);_([$$-409]* "-"??_);_(@_)</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D5B-4D09-B3D7-E55B6218DE48}"/>
            </c:ext>
          </c:extLst>
        </c:ser>
        <c:dLbls>
          <c:showLegendKey val="0"/>
          <c:showVal val="0"/>
          <c:showCatName val="0"/>
          <c:showSerName val="0"/>
          <c:showPercent val="0"/>
          <c:showBubbleSize val="0"/>
        </c:dLbls>
        <c:gapWidth val="219"/>
        <c:overlap val="-27"/>
        <c:axId val="1053365536"/>
        <c:axId val="1053364096"/>
      </c:barChart>
      <c:catAx>
        <c:axId val="1053365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3364096"/>
        <c:crosses val="autoZero"/>
        <c:auto val="1"/>
        <c:lblAlgn val="ctr"/>
        <c:lblOffset val="100"/>
        <c:noMultiLvlLbl val="0"/>
      </c:catAx>
      <c:valAx>
        <c:axId val="1053364096"/>
        <c:scaling>
          <c:orientation val="minMax"/>
        </c:scaling>
        <c:delete val="0"/>
        <c:axPos val="l"/>
        <c:majorGridlines>
          <c:spPr>
            <a:ln w="9525" cap="flat" cmpd="sng" algn="ctr">
              <a:solidFill>
                <a:schemeClr val="tx1">
                  <a:lumMod val="15000"/>
                  <a:lumOff val="85000"/>
                </a:schemeClr>
              </a:solidFill>
              <a:round/>
            </a:ln>
            <a:effectLst/>
          </c:spPr>
        </c:majorGridlines>
        <c:numFmt formatCode="_([$$-409]* #,##0.00_);_([$$-409]* \(#,##0.00\);_([$$-409]*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33655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Sheet1!$I$1</c:f>
              <c:strCache>
                <c:ptCount val="1"/>
                <c:pt idx="0">
                  <c:v>Returns</c:v>
                </c:pt>
              </c:strCache>
            </c:strRef>
          </c:tx>
          <c:spPr>
            <a:ln w="28575" cap="rnd">
              <a:solidFill>
                <a:schemeClr val="accent1"/>
              </a:solidFill>
              <a:round/>
            </a:ln>
            <a:effectLst/>
          </c:spPr>
          <c:marker>
            <c:symbol val="none"/>
          </c:marker>
          <c:cat>
            <c:numRef>
              <c:f>Sheet1!$B$2:$B$11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Sheet1!$I$2:$I$11</c:f>
              <c:numCache>
                <c:formatCode>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0-A211-4F77-865C-F20DBAAE3F3B}"/>
            </c:ext>
          </c:extLst>
        </c:ser>
        <c:dLbls>
          <c:showLegendKey val="0"/>
          <c:showVal val="0"/>
          <c:showCatName val="0"/>
          <c:showSerName val="0"/>
          <c:showPercent val="0"/>
          <c:showBubbleSize val="0"/>
        </c:dLbls>
        <c:smooth val="0"/>
        <c:axId val="1091889967"/>
        <c:axId val="1091891407"/>
      </c:lineChart>
      <c:catAx>
        <c:axId val="10918899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1891407"/>
        <c:crosses val="autoZero"/>
        <c:auto val="1"/>
        <c:lblAlgn val="ctr"/>
        <c:lblOffset val="100"/>
        <c:noMultiLvlLbl val="0"/>
      </c:catAx>
      <c:valAx>
        <c:axId val="10918914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18899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161925</xdr:colOff>
      <xdr:row>11</xdr:row>
      <xdr:rowOff>147637</xdr:rowOff>
    </xdr:from>
    <xdr:to>
      <xdr:col>3</xdr:col>
      <xdr:colOff>352425</xdr:colOff>
      <xdr:row>26</xdr:row>
      <xdr:rowOff>33337</xdr:rowOff>
    </xdr:to>
    <xdr:graphicFrame macro="">
      <xdr:nvGraphicFramePr>
        <xdr:cNvPr id="2" name="Chart 1">
          <a:extLst>
            <a:ext uri="{FF2B5EF4-FFF2-40B4-BE49-F238E27FC236}">
              <a16:creationId xmlns:a16="http://schemas.microsoft.com/office/drawing/2014/main" id="{4409A369-1317-A196-784F-41F38C532F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409575</xdr:colOff>
      <xdr:row>11</xdr:row>
      <xdr:rowOff>157162</xdr:rowOff>
    </xdr:from>
    <xdr:to>
      <xdr:col>10</xdr:col>
      <xdr:colOff>38100</xdr:colOff>
      <xdr:row>26</xdr:row>
      <xdr:rowOff>42862</xdr:rowOff>
    </xdr:to>
    <xdr:graphicFrame macro="">
      <xdr:nvGraphicFramePr>
        <xdr:cNvPr id="3" name="Chart 2">
          <a:extLst>
            <a:ext uri="{FF2B5EF4-FFF2-40B4-BE49-F238E27FC236}">
              <a16:creationId xmlns:a16="http://schemas.microsoft.com/office/drawing/2014/main" id="{1FC8E54E-717A-F4D5-AFC7-A58AD5E19F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885265</xdr:colOff>
      <xdr:row>27</xdr:row>
      <xdr:rowOff>33618</xdr:rowOff>
    </xdr:from>
    <xdr:to>
      <xdr:col>1</xdr:col>
      <xdr:colOff>190500</xdr:colOff>
      <xdr:row>32</xdr:row>
      <xdr:rowOff>33617</xdr:rowOff>
    </xdr:to>
    <xdr:sp macro="[0]!RefreshWorkbook" textlink="">
      <xdr:nvSpPr>
        <xdr:cNvPr id="5" name="Rectangle 1">
          <a:extLst>
            <a:ext uri="{FF2B5EF4-FFF2-40B4-BE49-F238E27FC236}">
              <a16:creationId xmlns:a16="http://schemas.microsoft.com/office/drawing/2014/main" id="{F07479C9-E50E-C6AB-71CB-DA64C5B1E597}"/>
            </a:ext>
          </a:extLst>
        </xdr:cNvPr>
        <xdr:cNvSpPr/>
      </xdr:nvSpPr>
      <xdr:spPr>
        <a:xfrm>
          <a:off x="885265" y="5546912"/>
          <a:ext cx="2196353" cy="99732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3600">
              <a:latin typeface="Calibri" panose="020F0502020204030204" pitchFamily="34" charset="0"/>
              <a:ea typeface="Calibri" panose="020F0502020204030204" pitchFamily="34" charset="0"/>
              <a:cs typeface="Calibri" panose="020F0502020204030204" pitchFamily="34" charset="0"/>
            </a:rPr>
            <a:t>Refresh</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imageurl">
      <keyFlags>
        <key name="Blip Identifier">
          <flag name="ShowInCardView" value="0"/>
        </key>
      </keyFlags>
    </type>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34">
  <rv s="0">
    <v>https://www.bing.com/financeapi/forcetrigger?t=a24kar&amp;q=XNAS%3aTSLA&amp;form=skydnc</v>
    <v>Learn more on Bing</v>
  </rv>
  <rv s="1">
    <v>en-US</v>
    <v>a24kar</v>
    <v>268435456</v>
    <v>1</v>
    <v>Powered by Refinitiv</v>
    <v>0</v>
    <v>TESLA, INC. (XNAS:TSLA)</v>
    <v>2</v>
    <v>3</v>
    <v>Finance</v>
    <v>4</v>
    <v>488.53989999999999</v>
    <v>212.11</v>
    <v>2.0808</v>
    <v>-22.05</v>
    <v>-1.306E-2</v>
    <v>-5.0627000000000005E-2</v>
    <v>-5.4</v>
    <v>USD</v>
    <v>Tesla, Inc. designs, develops, manufactures, sells and leases high-performance fully electric vehicles and energy generation and storage systems, and offers services related to its products. Its segments include automotive, and energy generation and storage. The automotive segment includes the design, development, manufacturing, sales and leasing of high-performance fully electric vehicles, and sales of automotive regulatory credits. It also includes sales of used vehicles, non-warranty maintenance services and collisions, part sales, paid supercharging, insurance services revenue and retail merchandise sales. The energy generation and storage segment include the design, manufacture, installation, sales and leasing of solar energy generation and energy storage products and related services and sales of solar energy systems incentives. Its consumer vehicles include the Model 3, Y, S, X and Cybertruck. Its lithium-ion battery energy storage products include Powerwall and Megapack.</v>
    <v>125665</v>
    <v>Nasdaq Stock Market</v>
    <v>XNAS</v>
    <v>XNAS</v>
    <v>1 Tesla Road, AUSTIN, TX, 78725 US</v>
    <v>443.13</v>
    <v>Automobiles &amp; Auto Parts</v>
    <v>Stock</v>
    <v>45940.999997198436</v>
    <v>0</v>
    <v>411.45</v>
    <v>1374917000000</v>
    <v>TESLA, INC.</v>
    <v>TESLA, INC.</v>
    <v>436.54</v>
    <v>242.71369999999999</v>
    <v>435.54</v>
    <v>413.49</v>
    <v>408.09</v>
    <v>3325151000</v>
    <v>TSLA</v>
    <v>TESLA, INC. (XNAS:TSLA)</v>
    <v>112107870</v>
    <v>98489525</v>
    <v>2024</v>
  </rv>
  <rv s="2">
    <v>1</v>
  </rv>
  <rv s="0">
    <v>https://www.bing.com/financeapi/forcetrigger?t=brg5u2&amp;q=XNYS%3aHIMS&amp;form=skydnc</v>
    <v>Learn more on Bing</v>
  </rv>
  <rv s="1">
    <v>en-US</v>
    <v>brg5u2</v>
    <v>268435456</v>
    <v>1</v>
    <v>Powered by Refinitiv</v>
    <v>0</v>
    <v>HIMS &amp; HERS HEALTH, INC. (XNYS:HIMS)</v>
    <v>2</v>
    <v>3</v>
    <v>Finance</v>
    <v>4</v>
    <v>72.98</v>
    <v>17.36</v>
    <v>2.2296</v>
    <v>-4.3</v>
    <v>-1.3715999999999999E-2</v>
    <v>-7.3819999999999997E-2</v>
    <v>-0.74</v>
    <v>USD</v>
    <v>Hims &amp; Hers Health, Inc. provides a consumer-first platform, which helps customers to fulfill their health and wellness needs. Its platform includes access to a provider network, a clinically focused electronic medical record system, digital prescriptions, cloud pharmacy fulfillment, and personalization capabilities. Its digital platform enables access to treatments for a range of chronic conditions, including those related to sexual health, hair loss, dermatology, mental health, and weight loss. It connects patients to licensed healthcare professionals who can prescribe medications when appropriate and prescriptions are fulfilled online through licensed pharmacies on a subscription basis. It also offers access to a range of health and wellness products designed to meet individual needs, which can include curated prescription and non-prescription products. Through its mobile applications, consumers can access a range of educational programs, wellness content, and other services.</v>
    <v>1637</v>
    <v>New York Stock Exchange</v>
    <v>XNYS</v>
    <v>XNYS</v>
    <v>2269 Chestnut St, #523, SAN FRANCISCO, CA, 94123 US</v>
    <v>59.22</v>
    <v>Healthcare Providers &amp; Services</v>
    <v>Stock</v>
    <v>45940.999997626561</v>
    <v>3</v>
    <v>53.02</v>
    <v>12193760000</v>
    <v>HIMS &amp; HERS HEALTH, INC.</v>
    <v>HIMS &amp; HERS HEALTH, INC.</v>
    <v>58.29</v>
    <v>73.262100000000004</v>
    <v>58.25</v>
    <v>53.95</v>
    <v>53.21</v>
    <v>226019600</v>
    <v>HIMS</v>
    <v>HIMS &amp; HERS HEALTH, INC. (XNYS:HIMS)</v>
    <v>31952786</v>
    <v>28716196</v>
    <v>2021</v>
  </rv>
  <rv s="2">
    <v>4</v>
  </rv>
  <rv s="0">
    <v>https://www.bing.com/financeapi/forcetrigger?t=bvu46h&amp;q=XNAS%3aLCID&amp;form=skydnc</v>
    <v>Learn more on Bing</v>
  </rv>
  <rv s="1">
    <v>en-US</v>
    <v>bvu46h</v>
    <v>268435456</v>
    <v>1</v>
    <v>Powered by Refinitiv</v>
    <v>0</v>
    <v>LUCID GROUP, INC. (XNAS:LCID)</v>
    <v>2</v>
    <v>3</v>
    <v>Finance</v>
    <v>4</v>
    <v>36.399000000000001</v>
    <v>15.25</v>
    <v>0.85309999999999997</v>
    <v>-0.71</v>
    <v>-1.3346E-2</v>
    <v>-3.2733999999999999E-2</v>
    <v>-0.28000000000000003</v>
    <v>USD</v>
    <v>Lucid Group, Inc. is a technology company, which designs, engineers, and manufactures electric vehicles (EVs), EV powertrains, and battery systems in-house using its own equipment and factories. It sells vehicles directly to consumers through its retail sales network and through direct online sales. Its vehicles include Lucid Air and Lucid Gravity. Lucid Air is an advanced car, featuring powertrain technology. It offers 420 miles of the United States Environmental Protection Agency (EPA)-estimated range, with an 84-kWh battery pack. The Lucid Air Sapphire is the highest-performance version of the Lucid Air, boasting 1,234 horsepower from three motors, 427 miles of an EPA-estimated range (when equipped with standard wheel covers). The Lucid Gravity provides the interior space and practicality of a full-size SUV within the exterior footprint of a mid-size SUV. It provides space for up to seven adults. It has engineered the Lucid Gravity to deliver up to 450 miles of EPA-estimated range.</v>
    <v>6800</v>
    <v>Nasdaq Stock Market</v>
    <v>XNAS</v>
    <v>XNAS</v>
    <v>7373 Gateway Blvd., NEWARK, CA, 94560 US</v>
    <v>22.19</v>
    <v>Automobiles &amp; Auto Parts</v>
    <v>Stock</v>
    <v>45940.999997950785</v>
    <v>6</v>
    <v>20.94</v>
    <v>6446094000</v>
    <v>LUCID GROUP, INC.</v>
    <v>LUCID GROUP, INC.</v>
    <v>21.71</v>
    <v>0</v>
    <v>21.69</v>
    <v>20.98</v>
    <v>20.7</v>
    <v>307249500</v>
    <v>LCID</v>
    <v>LUCID GROUP, INC. (XNAS:LCID)</v>
    <v>8437749</v>
    <v>10675842</v>
    <v>2020</v>
  </rv>
  <rv s="2">
    <v>7</v>
  </rv>
  <rv s="0">
    <v>https://www.bing.com/financeapi/forcetrigger?t=a1yv52&amp;q=XNAS%3aNVDA&amp;form=skydnc</v>
    <v>Learn more on Bing</v>
  </rv>
  <rv s="1">
    <v>en-US</v>
    <v>a1yv52</v>
    <v>268435456</v>
    <v>1</v>
    <v>Powered by Refinitiv</v>
    <v>0</v>
    <v>NVIDIA CORPORATION (XNAS:NVDA)</v>
    <v>2</v>
    <v>3</v>
    <v>Finance</v>
    <v>4</v>
    <v>195.62</v>
    <v>86.62</v>
    <v>2.1095999999999999</v>
    <v>-9.41</v>
    <v>2.1780000000000001E-4</v>
    <v>-4.8864999999999999E-2</v>
    <v>3.9899999999999998E-2</v>
    <v>USD</v>
    <v>NVIDIA Corporation is a full-stack computing infrastructure company. The Company is engaged in accelerated computing to help solve the challenging computational problems. The Company’s segments include Compute &amp; Networking and Graphics. The Compute &amp; Networking segment includes its Data Center accelerated computing platforms and artificial intelligence (AI) solutions and software; networking; automotive platforms and autonomous and electric vehicle solutions; Jetson for robotics and other embedded platforms, and DGX Cloud computing services. The Graphics segment includes GeForce GPUs for gaming and PCs, the GeForce NOW game streaming service and related infrastructure, and solutions for gaming platforms; Quadro/NVIDIA RTX GPUs for enterprise workstation graphics; virtual GPU software for cloud-based visual and virtual computing; automotive platforms for infotainment systems, and Omniverse Enterprise software for building and operating industrial AI and digital twin applications.</v>
    <v>36000</v>
    <v>Nasdaq Stock Market</v>
    <v>XNAS</v>
    <v>XNAS</v>
    <v>2788 San Tomas Expressway, SANTA CLARA, CA, 95051 US</v>
    <v>195.62</v>
    <v>Semiconductors &amp; Semiconductor Equipment</v>
    <v>Stock</v>
    <v>45940.999999085157</v>
    <v>9</v>
    <v>182.05</v>
    <v>4450788000000</v>
    <v>NVIDIA CORPORATION</v>
    <v>NVIDIA CORPORATION</v>
    <v>193.505</v>
    <v>54.808399999999999</v>
    <v>192.57</v>
    <v>183.16</v>
    <v>183.19990000000001</v>
    <v>24300000000</v>
    <v>NVDA</v>
    <v>NVIDIA CORPORATION (XNAS:NVDA)</v>
    <v>268774359</v>
    <v>176496613</v>
    <v>1998</v>
  </rv>
  <rv s="2">
    <v>10</v>
  </rv>
  <rv s="0">
    <v>https://www.bing.com/financeapi/forcetrigger?t=a1ndww&amp;q=XNAS%3aAMD&amp;form=skydnc</v>
    <v>Learn more on Bing</v>
  </rv>
  <rv s="1">
    <v>en-US</v>
    <v>a1ndww</v>
    <v>268435456</v>
    <v>1</v>
    <v>Powered by Refinitiv</v>
    <v>0</v>
    <v>ADVANCED MICRO DEVICES, INC. (XNAS:AMD)</v>
    <v>2</v>
    <v>3</v>
    <v>Finance</v>
    <v>4</v>
    <v>240.1</v>
    <v>76.48</v>
    <v>1.7853000000000001</v>
    <v>-17.989999999999998</v>
    <v>1.3029999999999999E-3</v>
    <v>-7.724700000000001E-2</v>
    <v>0.28000000000000003</v>
    <v>USD</v>
    <v>Advanced Micro Devices, Inc. is a global semiconductor company. The Company is focused on high-performance computing, graphics and visualization technologies. Its segments include Data Center, Client and Gaming, and Embedded. Data Center segment includes artificial intelligence (AI) accelerators, microprocessors (CPUs) for servers, graphics processing units (GPUs), accelerated processing units (APUs), data processing units (DPUs), Field Programmable Gate Arrays (FPGAs), smart network interface Cards (SmartNICs) and Adaptive system-on-Chip (SoC) products for data centers. Client and Gaming segment includes CPUs, APUs, chipsets for desktops and notebooks, discrete GPUs, and semi-custom SoC products and development services. Embedded segment includes embedded CPUs, GPUs, APUs, FPGAs, system on modules (SOMs), and Adaptive SoC products. It markets and sells its products under the AMD trademark. Its products include AMD EPYC, AMD Ryzen, AMD Ryzen PRO, Virtex UltraScale+, and others.</v>
    <v>28000</v>
    <v>Nasdaq Stock Market</v>
    <v>XNAS</v>
    <v>XNAS</v>
    <v>2485 Augustine Drive, SANTA CLARA, CA, 95054 US</v>
    <v>234.22</v>
    <v>Semiconductors &amp; Semiconductor Equipment</v>
    <v>Stock</v>
    <v>45940.999982314061</v>
    <v>12</v>
    <v>213.20009999999999</v>
    <v>348749100000</v>
    <v>ADVANCED MICRO DEVICES, INC.</v>
    <v>ADVANCED MICRO DEVICES, INC.</v>
    <v>232.77</v>
    <v>139.16679999999999</v>
    <v>232.89</v>
    <v>214.9</v>
    <v>215.18</v>
    <v>1622844000</v>
    <v>AMD</v>
    <v>ADVANCED MICRO DEVICES, INC. (XNAS:AMD)</v>
    <v>118656636</v>
    <v>62839764</v>
    <v>1969</v>
  </rv>
  <rv s="2">
    <v>13</v>
  </rv>
  <rv s="0">
    <v>https://www.bing.com/financeapi/forcetrigger?t=c4e5vh&amp;q=XNYS%3aNU&amp;form=skydnc</v>
    <v>Learn more on Bing</v>
  </rv>
  <rv s="1">
    <v>en-US</v>
    <v>c4e5vh</v>
    <v>268435456</v>
    <v>1</v>
    <v>Powered by Refinitiv</v>
    <v>0</v>
    <v>Nu Holdings Ltd (XNYS:NU)</v>
    <v>2</v>
    <v>3</v>
    <v>Finance</v>
    <v>4</v>
    <v>16.425000000000001</v>
    <v>9.01</v>
    <v>1.1043000000000001</v>
    <v>-0.45</v>
    <v>-1.0059999999999999E-2</v>
    <v>-2.9277999999999998E-2</v>
    <v>-0.15010000000000001</v>
    <v>USD</v>
    <v>Nu Holdings Ltd is a Brazil-based holding company, which engages in the provision of digital banking services. The Company offers its customers products across the five financial seasons: spending, saving, investing, borrowing, and protecting. Its spending solutions are designed to help customers pay for goods and services in their everyday lives with a customized credit line or instantly through a mobile phone, while collecting loyalty points and rewards on applicable transactions. Its savings solutions are designed to help customers deposit, manage, and save their money in interest-earning accounts with complementary debit cards. Its investing solutions are designed to help customers invest their money in investment products and services. Its borrowing solutions are designed to provide customers with unsecured loans that are easy to receive, manage, and pay back. Its protecting solutions are designed to help customers secure life insurance and funeral benefits.</v>
    <v>8716</v>
    <v>New York Stock Exchange</v>
    <v>XNYS</v>
    <v>XNYS</v>
    <v>Rua Capote Valente, 39, Pinheiros, SAO PAULO, SAO PAULO, 05.409-000 BR</v>
    <v>15.45</v>
    <v>Banking Services</v>
    <v>Stock</v>
    <v>45940.999887325779</v>
    <v>15</v>
    <v>14.88</v>
    <v>71894390000</v>
    <v>Nu Holdings Ltd</v>
    <v>Nu Holdings Ltd</v>
    <v>15.36</v>
    <v>32.7209</v>
    <v>15.37</v>
    <v>14.92</v>
    <v>14.7699</v>
    <v>4818659000</v>
    <v>NU</v>
    <v>Nu Holdings Ltd (XNYS:NU)</v>
    <v>43207361</v>
    <v>47118746</v>
    <v>2016</v>
  </rv>
  <rv s="2">
    <v>16</v>
  </rv>
  <rv s="0">
    <v>https://www.bing.com/financeapi/forcetrigger?t=a1vmf2&amp;q=XNAS%3aINTC&amp;form=skydnc</v>
    <v>Learn more on Bing</v>
  </rv>
  <rv s="1">
    <v>en-US</v>
    <v>a1vmf2</v>
    <v>268435456</v>
    <v>1</v>
    <v>Powered by Refinitiv</v>
    <v>0</v>
    <v>INTEL CORPORATION (XNAS:INTC)</v>
    <v>2</v>
    <v>3</v>
    <v>Finance</v>
    <v>4</v>
    <v>39.65</v>
    <v>17.664999999999999</v>
    <v>1.2658</v>
    <v>-1.43</v>
    <v>-1.9247E-2</v>
    <v>-3.7831000000000004E-2</v>
    <v>-0.7</v>
    <v>USD</v>
    <v>Intel Corporation is a global designer and manufacturer of semiconductor products. The Company operates through three segments: Intel Products, Intel Foundry, and All Other. Its Intel Products segment includes Client Computing Group (CCG), Data Center and AI (DCAI), Network and Edge (NEX). The CCG is bringing together the operating system, system architecture, hardware, and software application integration to enable PC experiences. DCAI delivers workload-optimized solutions to cloud service providers and enterprises, along with silicon devices for communications service providers, network and edge, and HPC customers. NEX helps networks and edge compute systems from fixed-function hardware to general-purpose compute, acceleration, and networking devices running cloud native software on programmable hardware. The Intel Foundry segment comprises technology development, manufacturing and foundry services. All Other segments include Altera, Mobileye, Other.</v>
    <v>108900</v>
    <v>Nasdaq Stock Market</v>
    <v>XNAS</v>
    <v>XNAS</v>
    <v>2200 Mission College Blvd, Rnb-4-151, SANTA CLARA, CA, 95054 US</v>
    <v>39.65</v>
    <v>Semiconductors &amp; Semiconductor Equipment</v>
    <v>Stock</v>
    <v>45940.999994548438</v>
    <v>18</v>
    <v>36.299999999999997</v>
    <v>169857400000</v>
    <v>INTEL CORPORATION</v>
    <v>INTEL CORPORATION</v>
    <v>38.46</v>
    <v>0</v>
    <v>37.799999999999997</v>
    <v>36.369999999999997</v>
    <v>35.67</v>
    <v>4670262000</v>
    <v>INTC</v>
    <v>INTEL CORPORATION (XNAS:INTC)</v>
    <v>183063296</v>
    <v>135701523</v>
    <v>1989</v>
  </rv>
  <rv s="2">
    <v>19</v>
  </rv>
  <rv s="0">
    <v>https://www.bing.com/financeapi/forcetrigger?t=bvsk7w&amp;q=XNYS%3aPLTR&amp;form=skydnc</v>
    <v>Learn more on Bing</v>
  </rv>
  <rv s="1">
    <v>en-US</v>
    <v>bvsk7w</v>
    <v>268435456</v>
    <v>1</v>
    <v>Powered by Refinitiv</v>
    <v>0</v>
    <v>PALANTIR TECHNOLOGIES INC. (XNAS:PLTR)</v>
    <v>2</v>
    <v>3</v>
    <v>Finance</v>
    <v>4</v>
    <v>190</v>
    <v>40.36</v>
    <v>2.6339000000000001</v>
    <v>-10.029999999999999</v>
    <v>-2.5080000000000002E-3</v>
    <v>-5.4078999999999995E-2</v>
    <v>-0.44</v>
    <v>USD</v>
    <v>Palantir Technologies Inc. is engaged in building software to assist in counterterrorism investigations and operations. The Company has built four principal software platforms, including Palantir Gotham (Gotham), Palantir Foundry (Foundry), Palantir Apollo (Apollo), and Palantir Artificial Intelligence Platform (AIP). Apollo is a cloud-agnostic, single control layer that coordinates ongoing delivery of new features, security updates, and platform configurations, helping to ensure the continuous operation of critical systems. Gotham enables users to identify patterns hidden deep within datasets, ranging from signals intelligence sources to reports from confidential informants. Foundry transforms the ways organizations operate by creating a central operating system for their data. AIP enables responsible artificial intelligence (AI)-advantage across the enterprise by using primary, core components built to effectively activate large language models and other AI within any organization.</v>
    <v>4164</v>
    <v>Nasdaq Stock Market</v>
    <v>XNAS</v>
    <v>XNAS</v>
    <v>1200 17Th Street, Floor 15, DENVER, CO, 80202 US</v>
    <v>187.1</v>
    <v>Software &amp; IT Services</v>
    <v>Stock</v>
    <v>45940.999993957812</v>
    <v>21</v>
    <v>173.53</v>
    <v>416027400000</v>
    <v>PALANTIR TECHNOLOGIES INC.</v>
    <v>PALANTIR TECHNOLOGIES INC.</v>
    <v>185.17</v>
    <v>616.34320000000002</v>
    <v>185.47</v>
    <v>175.44</v>
    <v>175</v>
    <v>2371337000</v>
    <v>PLTR</v>
    <v>PALANTIR TECHNOLOGIES INC. (XNAS:PLTR)</v>
    <v>55194034</v>
    <v>56563987</v>
    <v>2003</v>
  </rv>
  <rv s="2">
    <v>22</v>
  </rv>
  <rv s="0">
    <v>https://www.bing.com/financeapi/forcetrigger?t=a1mou2&amp;q=XNAS%3aAAPL&amp;form=skydnc</v>
    <v>Learn more on Bing</v>
  </rv>
  <rv s="1">
    <v>en-US</v>
    <v>a1mou2</v>
    <v>268435456</v>
    <v>1</v>
    <v>Powered by Refinitiv</v>
    <v>0</v>
    <v>APPLE INC. (XNAS:AAPL)</v>
    <v>2</v>
    <v>3</v>
    <v>Finance</v>
    <v>4</v>
    <v>260.10000000000002</v>
    <v>169.21010000000001</v>
    <v>1.0884</v>
    <v>-8.77</v>
    <v>5.2999999999999998E-4</v>
    <v>-3.4521999999999997E-2</v>
    <v>0.13</v>
    <v>USD</v>
    <v>Apple Inc. designs, manufactures and markets smartphones, personal computers, tablets, wearables and accessories, and sells a variety of related services. Its product categories include iPhone, Mac, iPad, and Wearables, Home and Accessories. Its software platforms include iOS, iPadOS, macOS, watchOS, visionOS, and tvOS. Its services include advertising, AppleCare, cloud services, digital content and payment services. The Company operates various platforms, including the App Store, that allow customers to discover and download applications and digital content, such as books, music, video, games and podcasts. It also offers digital content through subscription-based services, including Apple Arcade, Apple Fitness+, Apple Music, Apple News+, and Apple TV+. Its products include iPhone 16 Pro, iPhone 16, iPhone 15, iPhone 14, iPhone SE, MacBook Air, MacBook Pro, iMac, Mac mini, Mac Studio, Mac Pro, iPad Pro, iPad Air, AirPods, AirPods Pro, AirPods Max, Apple TV and Apple Vision Pro.</v>
    <v>164000</v>
    <v>Nasdaq Stock Market</v>
    <v>XNAS</v>
    <v>XNAS</v>
    <v>One Apple Park Way, CUPERTINO, CA, 95014 US</v>
    <v>256.38</v>
    <v>Computers, Phones &amp; Household Electronics</v>
    <v>Stock</v>
    <v>45940.999983263282</v>
    <v>24</v>
    <v>244</v>
    <v>3639903000000</v>
    <v>APPLE INC.</v>
    <v>APPLE INC.</v>
    <v>254.94</v>
    <v>35.038400000000003</v>
    <v>254.04</v>
    <v>245.27</v>
    <v>245.4</v>
    <v>14840390000</v>
    <v>AAPL</v>
    <v>APPLE INC. (XNAS:AAPL)</v>
    <v>61999098</v>
    <v>55976885</v>
    <v>1977</v>
  </rv>
  <rv s="2">
    <v>25</v>
  </rv>
  <rv s="0">
    <v>http://en.wikipedia.org/wiki/Public_domain</v>
    <v>Public domain</v>
  </rv>
  <rv s="0">
    <v>https://en.wikipedia.org/wiki/Microsoft</v>
    <v>Wikipedia</v>
  </rv>
  <rv s="3">
    <v>27</v>
    <v>28</v>
  </rv>
  <rv s="4">
    <v>9</v>
    <v>https://www.bing.com/th?id=AMMS_e6e837c7bf3a77408619758b7447855a&amp;qlt=95</v>
    <v>29</v>
    <v>0</v>
    <v>https://www.bing.com/images/search?form=xlimg&amp;q=microsoft</v>
    <v>Image of MICROSOFT CORPORATION</v>
  </rv>
  <rv s="0">
    <v>https://www.bing.com/financeapi/forcetrigger?t=a1xzim&amp;q=XNAS%3aMSFT&amp;form=skydnc</v>
    <v>Learn more on Bing</v>
  </rv>
  <rv s="5">
    <v>en-US</v>
    <v>a1xzim</v>
    <v>268435456</v>
    <v>1</v>
    <v>Powered by Refinitiv</v>
    <v>5</v>
    <v>MICROSOFT CORPORATION (XNAS:MSFT)</v>
    <v>7</v>
    <v>8</v>
    <v>Finance</v>
    <v>4</v>
    <v>555.45000000000005</v>
    <v>344.79</v>
    <v>1.0185</v>
    <v>-11.44</v>
    <v>1.0759999999999999E-3</v>
    <v>-2.1899000000000002E-2</v>
    <v>0.55000000000000004</v>
    <v>USD</v>
    <v>Microsoft Corporation is a technology company. The Company develops and supports software, services, devices, and solutions. The Company’s segments include Productivity and Business Processes, Intelligent Cloud, and More Personal Computing. The Productivity and Business Processes segment consists of products and services in its portfolio of productivity, communication, and information services. This segment primarily comprises: Office Commercial, Office Consumer, LinkedIn, and Dynamics business solutions. The Intelligent Cloud segment consists of server products and cloud services, including Azure and other cloud services, SQL Server, Windows Server, Visual Studio, System Center, and related Client Access Licenses (CALs), and Nuance and GitHub; and Enterprise Services, including enterprise support services, industry solutions and Nuance professional services. The More Personal Computing segment primarily comprises Windows, Devices, Gaming, and search and news advertising.</v>
    <v>228000</v>
    <v>Nasdaq Stock Market</v>
    <v>XNAS</v>
    <v>XNAS</v>
    <v>One Microsoft Way, REDMOND, WA, 98052 US</v>
    <v>523.58000000000004</v>
    <v>30</v>
    <v>Software &amp; IT Services</v>
    <v>Stock</v>
    <v>45940.999996527346</v>
    <v>31</v>
    <v>509.63</v>
    <v>3798051000000</v>
    <v>MICROSOFT CORPORATION</v>
    <v>MICROSOFT CORPORATION</v>
    <v>519.64</v>
    <v>38.296100000000003</v>
    <v>522.4</v>
    <v>510.96</v>
    <v>511.51</v>
    <v>7433167000</v>
    <v>MSFT</v>
    <v>MICROSOFT CORPORATION (XNAS:MSFT)</v>
    <v>24133840</v>
    <v>20028855</v>
    <v>1993</v>
  </rv>
  <rv s="2">
    <v>32</v>
  </rv>
</rvData>
</file>

<file path=xl/richData/rdrichvaluestructure.xml><?xml version="1.0" encoding="utf-8"?>
<rvStructures xmlns="http://schemas.microsoft.com/office/spreadsheetml/2017/richdata" count="6">
  <s t="_hyperlink">
    <k n="Address" t="s"/>
    <k n="Text" t="s"/>
  </s>
  <s t="_linkedentitycore">
    <k n="%EntityCulture" t="s"/>
    <k n="%EntityId" t="s"/>
    <k n="%EntityServiceId"/>
    <k n="%IsRefreshable" t="b"/>
    <k n="%ProviderInfo" t="s"/>
    <k n="_Display" t="spb"/>
    <k n="_DisplayString" t="s"/>
    <k n="_Flags" t="spb"/>
    <k n="_Format" t="spb"/>
    <k n="_Icon" t="s"/>
    <k n="_SubLabel" t="spb"/>
    <k n="52 week high"/>
    <k n="52 week low"/>
    <k n="Beta"/>
    <k n="Change"/>
    <k n="Change % (Extended hours)"/>
    <k n="Change (%)"/>
    <k n="Change (Extended hours)"/>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Price (Extended hours)"/>
    <k n="Shares outstanding"/>
    <k n="Ticker symbol" t="s"/>
    <k n="UniqueName" t="s"/>
    <k n="Volume"/>
    <k n="Volume average"/>
    <k n="Year incorporated"/>
  </s>
  <s t="_linkedentity">
    <k n="%cvi" t="r"/>
  </s>
  <s t="_sourceattribution">
    <k n="License" t="r"/>
    <k n="Source" t="r"/>
  </s>
  <s t="_imageurl">
    <k n="_Provider" t="spb"/>
    <k n="Address" t="s"/>
    <k n="Attribution" t="r"/>
    <k n="ComputedImage" t="b"/>
    <k n="More Images Address" t="s"/>
    <k n="Text" t="s"/>
  </s>
  <s t="_linkedentitycore">
    <k n="%EntityCulture" t="s"/>
    <k n="%EntityId" t="s"/>
    <k n="%EntityServiceId"/>
    <k n="%IsRefreshable" t="b"/>
    <k n="%ProviderInfo" t="s"/>
    <k n="_Display" t="spb"/>
    <k n="_DisplayString" t="s"/>
    <k n="_Flags" t="spb"/>
    <k n="_Format" t="spb"/>
    <k n="_Icon" t="s"/>
    <k n="_SubLabel" t="spb"/>
    <k n="52 week high"/>
    <k n="52 week low"/>
    <k n="Beta"/>
    <k n="Change"/>
    <k n="Change % (Extended hours)"/>
    <k n="Change (%)"/>
    <k n="Change (Extended hours)"/>
    <k n="Currency" t="s"/>
    <k n="Description" t="s"/>
    <k n="Employees"/>
    <k n="Exchange" t="s"/>
    <k n="Exchange abbreviation" t="s"/>
    <k n="ExchangeID" t="s"/>
    <k n="Headquarters" t="s"/>
    <k n="High"/>
    <k n="Image" t="r"/>
    <k n="Industry" t="s"/>
    <k n="Instrument type" t="s"/>
    <k n="Last trade time"/>
    <k n="LearnMoreOnLink" t="r"/>
    <k n="Low"/>
    <k n="Market cap"/>
    <k n="Name" t="s"/>
    <k n="Official name" t="s"/>
    <k n="Open"/>
    <k n="P/E"/>
    <k n="Previous close"/>
    <k n="Price"/>
    <k n="Price (Extended hours)"/>
    <k n="Shares outstanding"/>
    <k n="Ticker symbol" t="s"/>
    <k n="UniqueName" t="s"/>
    <k n="Volume"/>
    <k n="Volume average"/>
    <k n="Year incorporated"/>
  </s>
</rvStructures>
</file>

<file path=xl/richData/rdsupportingpropertybag.xml><?xml version="1.0" encoding="utf-8"?>
<supportingPropertyBags xmlns="http://schemas.microsoft.com/office/spreadsheetml/2017/richdata2">
  <spbArrays count="2">
    <a count="45">
      <v t="s">%EntityServiceId</v>
      <v t="s">_Format</v>
      <v t="s">%IsRefreshable</v>
      <v t="s">%EntityCulture</v>
      <v t="s">%EntityId</v>
      <v t="s">_Icon</v>
      <v t="s">_Display</v>
      <v t="s">Name</v>
      <v t="s">_SubLabel</v>
      <v t="s">Price</v>
      <v t="s">Price (Extended hours)</v>
      <v t="s">Exchange</v>
      <v t="s">Official name</v>
      <v t="s">Last trade time</v>
      <v t="s">Ticker symbol</v>
      <v t="s">Exchange abbreviation</v>
      <v t="s">Change</v>
      <v t="s">Change (Extended hours)</v>
      <v t="s">Change (%)</v>
      <v t="s">Change % (Extended hours)</v>
      <v t="s">Currency</v>
      <v t="s">Previous close</v>
      <v t="s">Open</v>
      <v t="s">High</v>
      <v t="s">Low</v>
      <v t="s">52 week high</v>
      <v t="s">52 week low</v>
      <v t="s">Volume</v>
      <v t="s">Volume average</v>
      <v t="s">Market cap</v>
      <v t="s">Beta</v>
      <v t="s">P/E</v>
      <v t="s">Shares outstanding</v>
      <v t="s">Description</v>
      <v t="s">Employees</v>
      <v t="s">Headquarters</v>
      <v t="s">Industry</v>
      <v t="s">Instrument type</v>
      <v t="s">Year incorporated</v>
      <v t="s">_Flags</v>
      <v t="s">UniqueName</v>
      <v t="s">_DisplayString</v>
      <v t="s">LearnMoreOnLink</v>
      <v t="s">ExchangeID</v>
      <v t="s">%ProviderInfo</v>
    </a>
    <a count="46">
      <v t="s">%EntityServiceId</v>
      <v t="s">_Format</v>
      <v t="s">%IsRefreshable</v>
      <v t="s">%EntityCulture</v>
      <v t="s">%EntityId</v>
      <v t="s">_Icon</v>
      <v t="s">_Display</v>
      <v t="s">Name</v>
      <v t="s">_SubLabel</v>
      <v t="s">Price</v>
      <v t="s">Price (Extended hours)</v>
      <v t="s">Exchange</v>
      <v t="s">Official name</v>
      <v t="s">Last trade time</v>
      <v t="s">Ticker symbol</v>
      <v t="s">Exchange abbreviation</v>
      <v t="s">Change</v>
      <v t="s">Change (Extended hours)</v>
      <v t="s">Change (%)</v>
      <v t="s">Change % (Extended hours)</v>
      <v t="s">Currency</v>
      <v t="s">Previous close</v>
      <v t="s">Open</v>
      <v t="s">High</v>
      <v t="s">Low</v>
      <v t="s">52 week high</v>
      <v t="s">52 week low</v>
      <v t="s">Volume</v>
      <v t="s">Volume average</v>
      <v t="s">Market cap</v>
      <v t="s">Beta</v>
      <v t="s">P/E</v>
      <v t="s">Shares outstanding</v>
      <v t="s">Description</v>
      <v t="s">Employees</v>
      <v t="s">Headquarters</v>
      <v t="s">Industry</v>
      <v t="s">Instrument type</v>
      <v t="s">Year incorporated</v>
      <v t="s">_Flags</v>
      <v t="s">UniqueName</v>
      <v t="s">_DisplayString</v>
      <v t="s">LearnMoreOnLink</v>
      <v t="s">Image</v>
      <v t="s">ExchangeID</v>
      <v t="s">%ProviderInfo</v>
    </a>
  </spbArrays>
  <spbData count="10">
    <spb s="0">
      <v>0</v>
      <v>Name</v>
      <v>LearnMoreOnLink</v>
    </spb>
    <spb s="1">
      <v>0</v>
      <v>0</v>
      <v>0</v>
    </spb>
    <spb s="2">
      <v>1</v>
      <v>1</v>
      <v>1</v>
      <v>1</v>
    </spb>
    <spb s="3">
      <v>1</v>
      <v>2</v>
      <v>2</v>
      <v>1</v>
      <v>3</v>
      <v>1</v>
      <v>1</v>
      <v>1</v>
      <v>4</v>
      <v>4</v>
      <v>5</v>
      <v>6</v>
      <v>1</v>
      <v>1</v>
      <v>1</v>
      <v>4</v>
      <v>7</v>
      <v>8</v>
      <v>9</v>
      <v>4</v>
      <v>1</v>
      <v>1</v>
      <v>5</v>
    </spb>
    <spb s="4">
      <v>at close</v>
      <v>from previous close</v>
      <v>from previous close</v>
      <v>Source: Nasdaq</v>
      <v>GMT</v>
      <v>Delayed 15 minutes</v>
      <v>from close</v>
      <v>from close</v>
    </spb>
    <spb s="0">
      <v>1</v>
      <v>Name</v>
      <v>LearnMoreOnLink</v>
    </spb>
    <spb s="5">
      <v>0</v>
      <v>0</v>
    </spb>
    <spb s="6">
      <v>6</v>
      <v>1</v>
      <v>1</v>
      <v>1</v>
      <v>1</v>
    </spb>
    <spb s="7">
      <v>1</v>
      <v>2</v>
      <v>2</v>
      <v>1</v>
      <v>3</v>
      <v>1</v>
      <v>10</v>
      <v>1</v>
      <v>1</v>
      <v>4</v>
      <v>4</v>
      <v>5</v>
      <v>6</v>
      <v>1</v>
      <v>1</v>
      <v>1</v>
      <v>4</v>
      <v>7</v>
      <v>8</v>
      <v>9</v>
      <v>4</v>
      <v>1</v>
      <v>1</v>
      <v>5</v>
    </spb>
    <spb s="8">
      <v>Powered by Refinitiv</v>
    </spb>
  </spbData>
</supportingPropertyBags>
</file>

<file path=xl/richData/rdsupportingpropertybagstructure.xml><?xml version="1.0" encoding="utf-8"?>
<spbStructures xmlns="http://schemas.microsoft.com/office/spreadsheetml/2017/richdata2" count="9">
  <s>
    <k n="^Order" t="spba"/>
    <k n="TitleProperty" t="s"/>
    <k n="SubTitleProperty" t="s"/>
  </s>
  <s>
    <k n="ShowInCardView" t="b"/>
    <k n="ShowInDotNotation" t="b"/>
    <k n="ShowInAutoComplete" t="b"/>
  </s>
  <s>
    <k n="ExchangeID" t="spb"/>
    <k n="UniqueName" t="spb"/>
    <k n="`%ProviderInfo" t="spb"/>
    <k n="LearnMoreOnLink" t="spb"/>
  </s>
  <s>
    <k n="Low" t="i"/>
    <k n="P/E" t="i"/>
    <k n="Beta" t="i"/>
    <k n="High" t="i"/>
    <k n="Name" t="i"/>
    <k n="Open" t="i"/>
    <k n="Price" t="i"/>
    <k n="Change" t="i"/>
    <k n="Volume" t="i"/>
    <k n="Employees" t="i"/>
    <k n="Change (%)" t="i"/>
    <k n="Market cap" t="i"/>
    <k n="52 week low" t="i"/>
    <k n="52 week high" t="i"/>
    <k n="Previous close" t="i"/>
    <k n="Volume average" t="i"/>
    <k n="Last trade time" t="i"/>
    <k n="Year incorporated" t="i"/>
    <k n="`%EntityServiceId" t="i"/>
    <k n="Shares outstanding" t="i"/>
    <k n="Price (Extended hours)" t="i"/>
    <k n="Change (Extended hours)" t="i"/>
    <k n="Change % (Extended hours)" t="i"/>
  </s>
  <s>
    <k n="Price" t="s"/>
    <k n="Change" t="s"/>
    <k n="Change (%)" t="s"/>
    <k n="ExchangeID" t="s"/>
    <k n="Last trade time" t="s"/>
    <k n="Price (Extended hours)" t="s"/>
    <k n="Change (Extended hours)" t="s"/>
    <k n="Change % (Extended hours)" t="s"/>
  </s>
  <s>
    <k n="ShowInDotNotation" t="b"/>
    <k n="ShowInAutoComplete" t="b"/>
  </s>
  <s>
    <k n="Image" t="spb"/>
    <k n="ExchangeID" t="spb"/>
    <k n="UniqueName" t="spb"/>
    <k n="`%ProviderInfo" t="spb"/>
    <k n="LearnMoreOnLink" t="spb"/>
  </s>
  <s>
    <k n="Low" t="i"/>
    <k n="P/E" t="i"/>
    <k n="Beta" t="i"/>
    <k n="High" t="i"/>
    <k n="Name" t="i"/>
    <k n="Open" t="i"/>
    <k n="Image" t="i"/>
    <k n="Price" t="i"/>
    <k n="Change" t="i"/>
    <k n="Volume" t="i"/>
    <k n="Employees" t="i"/>
    <k n="Change (%)" t="i"/>
    <k n="Market cap" t="i"/>
    <k n="52 week low" t="i"/>
    <k n="52 week high" t="i"/>
    <k n="Previous close" t="i"/>
    <k n="Volume average" t="i"/>
    <k n="Last trade time" t="i"/>
    <k n="Year incorporated" t="i"/>
    <k n="`%EntityServiceId" t="i"/>
    <k n="Shares outstanding" t="i"/>
    <k n="Price (Extended hours)" t="i"/>
    <k n="Change (Extended hours)" t="i"/>
    <k n="Change % (Extended hours)" t="i"/>
  </s>
  <s>
    <k n="name"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7">
    <x:dxf>
      <x:numFmt numFmtId="2" formatCode="0.00"/>
    </x:dxf>
    <x:dxf>
      <x:numFmt numFmtId="0" formatCode="General"/>
    </x:dxf>
    <x:dxf>
      <x:numFmt numFmtId="27" formatCode="m/d/yyyy\ h:mm"/>
    </x:dxf>
    <x:dxf>
      <x:numFmt numFmtId="14" formatCode="0.00%"/>
    </x:dxf>
    <x:dxf>
      <x:numFmt numFmtId="3" formatCode="#,##0"/>
    </x:dxf>
    <x:dxf>
      <x:numFmt numFmtId="4" formatCode="#,##0.00"/>
    </x:dxf>
    <x:dxf>
      <x:numFmt numFmtId="1" formatCode="0"/>
    </x:dxf>
  </dxfs>
  <richProperties>
    <rPr n="NumberFormat" t="s"/>
    <rPr n="IsTitleField" t="b"/>
    <rPr n="IsHeroField" t="b"/>
  </richProperties>
  <richStyles>
    <rSty dxfid="1">
      <rpv i="0">_([$$-en-US]* #,##0.00_);_([$$-en-US]* (#,##0.00);_([$$-en-US]* "-"??_);_(@_)</rpv>
    </rSty>
    <rSty dxfid="5">
      <rpv i="0">#,##0.00</rpv>
    </rSty>
    <rSty>
      <rpv i="1">1</rpv>
    </rSty>
    <rSty dxfid="4">
      <rpv i="0">#,##0</rpv>
    </rSty>
    <rSty dxfid="3"/>
    <rSty dxfid="1">
      <rpv i="0">_([$$-en-US]* #,##0_);_([$$-en-US]* (#,##0);_([$$-en-US]* "-"_);_(@_)</rpv>
    </rSty>
    <rSty dxfid="2"/>
    <rSty dxfid="6">
      <rpv i="0">0</rpv>
    </rSty>
    <rSty dxfid="0">
      <rpv i="0">0.00</rpv>
    </rSty>
    <rSty>
      <rpv i="2">1</rpv>
    </rSty>
  </richStyles>
</rich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875B1-95A2-46E1-996F-A951908630B2}">
  <sheetPr codeName="Sheet1"/>
  <dimension ref="A1:I31"/>
  <sheetViews>
    <sheetView showGridLines="0" tabSelected="1" zoomScale="85" zoomScaleNormal="85" workbookViewId="0">
      <selection activeCell="I2" sqref="I2"/>
    </sheetView>
  </sheetViews>
  <sheetFormatPr defaultColWidth="9.125" defaultRowHeight="15"/>
  <cols>
    <col min="1" max="1" width="43.375" style="1" customWidth="1"/>
    <col min="2" max="2" width="6.875" style="1" bestFit="1" customWidth="1"/>
    <col min="3" max="4" width="11.625" style="1" bestFit="1" customWidth="1"/>
    <col min="5" max="5" width="7.375" style="1" customWidth="1"/>
    <col min="6" max="6" width="17.875" style="1" bestFit="1" customWidth="1"/>
    <col min="7" max="7" width="12.125" style="1" bestFit="1" customWidth="1"/>
    <col min="8" max="8" width="12" style="1" bestFit="1" customWidth="1"/>
    <col min="9" max="9" width="8.625" style="1" bestFit="1" customWidth="1"/>
    <col min="10" max="16384" width="9.125" style="1"/>
  </cols>
  <sheetData>
    <row r="1" spans="1:9" ht="18" customHeight="1">
      <c r="A1" s="2" t="s">
        <v>1</v>
      </c>
      <c r="B1" s="2" t="s">
        <v>0</v>
      </c>
      <c r="C1" s="2" t="s">
        <v>2</v>
      </c>
      <c r="D1" s="2" t="s">
        <v>3</v>
      </c>
      <c r="E1" s="2" t="s">
        <v>4</v>
      </c>
      <c r="F1" s="2" t="s">
        <v>5</v>
      </c>
      <c r="G1" s="2" t="s">
        <v>6</v>
      </c>
      <c r="H1" s="2" t="s">
        <v>12</v>
      </c>
      <c r="I1" s="2" t="s">
        <v>10</v>
      </c>
    </row>
    <row r="2" spans="1:9" ht="18" customHeight="1">
      <c r="A2" s="3" t="e" vm="1">
        <v>#VALUE!</v>
      </c>
      <c r="B2" s="3" t="e" cm="1">
        <f t="array" aca="1" ref="B2" ca="1">_FV(A2,"Ticker symbol",TRUE)</f>
        <v>#NAME?</v>
      </c>
      <c r="C2" s="4" t="e" cm="1">
        <f t="array" aca="1" ref="C2" ca="1">_FV(A2,"P/E",TRUE)</f>
        <v>#NAME?</v>
      </c>
      <c r="D2" s="5" t="e" cm="1">
        <f t="array" aca="1" ref="D2" ca="1">_FV(A2,"Price")</f>
        <v>#NAME?</v>
      </c>
      <c r="E2" s="3">
        <v>15</v>
      </c>
      <c r="F2" s="6">
        <v>479.16</v>
      </c>
      <c r="G2" s="5" t="e">
        <f ca="1">D2*E2</f>
        <v>#NAME?</v>
      </c>
      <c r="H2" s="6">
        <f>E2*F2</f>
        <v>7187.4000000000005</v>
      </c>
      <c r="I2" s="7" t="e">
        <f ca="1">(G2-H2)/H2</f>
        <v>#NAME?</v>
      </c>
    </row>
    <row r="3" spans="1:9" ht="18" customHeight="1">
      <c r="A3" s="3" t="e" vm="2">
        <v>#VALUE!</v>
      </c>
      <c r="B3" s="3" t="e" cm="1">
        <f t="array" aca="1" ref="B3" ca="1">_FV(A3,"Ticker symbol",TRUE)</f>
        <v>#NAME?</v>
      </c>
      <c r="C3" s="4" t="e" cm="1">
        <f t="array" aca="1" ref="C3" ca="1">_FV(A3,"P/E",TRUE)</f>
        <v>#NAME?</v>
      </c>
      <c r="D3" s="5" t="e" cm="1">
        <f t="array" aca="1" ref="D3" ca="1">_FV(A3,"Price")</f>
        <v>#NAME?</v>
      </c>
      <c r="E3" s="3">
        <v>25</v>
      </c>
      <c r="F3" s="6">
        <v>34.53</v>
      </c>
      <c r="G3" s="5" t="e">
        <f t="shared" ref="G3:G11" ca="1" si="0">D3*E3</f>
        <v>#NAME?</v>
      </c>
      <c r="H3" s="6">
        <f t="shared" ref="H3:H11" si="1">E3*F3</f>
        <v>863.25</v>
      </c>
      <c r="I3" s="7" t="e">
        <f t="shared" ref="I3:I11" ca="1" si="2">(G3-H3)/H3</f>
        <v>#NAME?</v>
      </c>
    </row>
    <row r="4" spans="1:9" ht="18" customHeight="1">
      <c r="A4" s="3" t="e" vm="3">
        <v>#VALUE!</v>
      </c>
      <c r="B4" s="3" t="e" cm="1">
        <f t="array" aca="1" ref="B4" ca="1">_FV(A4,"Ticker symbol",TRUE)</f>
        <v>#NAME?</v>
      </c>
      <c r="C4" s="4" t="e" cm="1">
        <f t="array" aca="1" ref="C4" ca="1">_FV(A4,"P/E",TRUE)</f>
        <v>#NAME?</v>
      </c>
      <c r="D4" s="5" t="e" cm="1">
        <f t="array" aca="1" ref="D4" ca="1">_FV(A4,"Price")</f>
        <v>#NAME?</v>
      </c>
      <c r="E4" s="3">
        <v>30</v>
      </c>
      <c r="F4" s="6">
        <v>28.3</v>
      </c>
      <c r="G4" s="5" t="e">
        <f t="shared" ca="1" si="0"/>
        <v>#NAME?</v>
      </c>
      <c r="H4" s="6">
        <f t="shared" si="1"/>
        <v>849</v>
      </c>
      <c r="I4" s="7" t="e">
        <f t="shared" ca="1" si="2"/>
        <v>#NAME?</v>
      </c>
    </row>
    <row r="5" spans="1:9" ht="18" customHeight="1">
      <c r="A5" s="3" t="e" vm="4">
        <v>#VALUE!</v>
      </c>
      <c r="B5" s="3" t="e" cm="1">
        <f t="array" aca="1" ref="B5" ca="1">_FV(A5,"Ticker symbol",TRUE)</f>
        <v>#NAME?</v>
      </c>
      <c r="C5" s="4" t="e" cm="1">
        <f t="array" aca="1" ref="C5" ca="1">_FV(A5,"P/E",TRUE)</f>
        <v>#NAME?</v>
      </c>
      <c r="D5" s="5" t="e" cm="1">
        <f t="array" aca="1" ref="D5" ca="1">_FV(A5,"Price")</f>
        <v>#NAME?</v>
      </c>
      <c r="E5" s="3">
        <v>19</v>
      </c>
      <c r="F5" s="6">
        <v>123.75</v>
      </c>
      <c r="G5" s="5" t="e">
        <f t="shared" ca="1" si="0"/>
        <v>#NAME?</v>
      </c>
      <c r="H5" s="6">
        <f t="shared" si="1"/>
        <v>2351.25</v>
      </c>
      <c r="I5" s="7" t="e">
        <f t="shared" ca="1" si="2"/>
        <v>#NAME?</v>
      </c>
    </row>
    <row r="6" spans="1:9" ht="18" customHeight="1">
      <c r="A6" s="3" t="e" vm="5">
        <v>#VALUE!</v>
      </c>
      <c r="B6" s="3" t="e" cm="1">
        <f t="array" aca="1" ref="B6" ca="1">_FV(A6,"Ticker symbol",TRUE)</f>
        <v>#NAME?</v>
      </c>
      <c r="C6" s="4" t="e" cm="1">
        <f t="array" aca="1" ref="C6" ca="1">_FV(A6,"P/E",TRUE)</f>
        <v>#NAME?</v>
      </c>
      <c r="D6" s="5" t="e" cm="1">
        <f t="array" aca="1" ref="D6" ca="1">_FV(A6,"Price")</f>
        <v>#NAME?</v>
      </c>
      <c r="E6" s="3">
        <v>19</v>
      </c>
      <c r="F6" s="6">
        <v>284.14</v>
      </c>
      <c r="G6" s="5" t="e">
        <f t="shared" ca="1" si="0"/>
        <v>#NAME?</v>
      </c>
      <c r="H6" s="6">
        <f t="shared" si="1"/>
        <v>5398.66</v>
      </c>
      <c r="I6" s="7" t="e">
        <f t="shared" ca="1" si="2"/>
        <v>#NAME?</v>
      </c>
    </row>
    <row r="7" spans="1:9" ht="18" customHeight="1">
      <c r="A7" s="3" t="e" vm="6">
        <v>#VALUE!</v>
      </c>
      <c r="B7" s="3" t="e" cm="1">
        <f t="array" aca="1" ref="B7" ca="1">_FV(A7,"Ticker symbol",TRUE)</f>
        <v>#NAME?</v>
      </c>
      <c r="C7" s="4" t="e" cm="1">
        <f t="array" aca="1" ref="C7" ca="1">_FV(A7,"P/E",TRUE)</f>
        <v>#NAME?</v>
      </c>
      <c r="D7" s="5" t="e" cm="1">
        <f t="array" aca="1" ref="D7" ca="1">_FV(A7,"Price")</f>
        <v>#NAME?</v>
      </c>
      <c r="E7" s="3">
        <v>18</v>
      </c>
      <c r="F7" s="6">
        <v>10.3</v>
      </c>
      <c r="G7" s="5" t="e">
        <f t="shared" ca="1" si="0"/>
        <v>#NAME?</v>
      </c>
      <c r="H7" s="6">
        <f t="shared" si="1"/>
        <v>185.4</v>
      </c>
      <c r="I7" s="7" t="e">
        <f t="shared" ca="1" si="2"/>
        <v>#NAME?</v>
      </c>
    </row>
    <row r="8" spans="1:9" ht="18" customHeight="1">
      <c r="A8" s="3" t="e" vm="7">
        <v>#VALUE!</v>
      </c>
      <c r="B8" s="3" t="e" cm="1">
        <f t="array" aca="1" ref="B8" ca="1">_FV(A8,"Ticker symbol",TRUE)</f>
        <v>#NAME?</v>
      </c>
      <c r="C8" s="4" t="e" cm="1">
        <f t="array" aca="1" ref="C8" ca="1">_FV(A8,"P/E",TRUE)</f>
        <v>#NAME?</v>
      </c>
      <c r="D8" s="5" t="e" cm="1">
        <f t="array" aca="1" ref="D8" ca="1">_FV(A8,"Price")</f>
        <v>#NAME?</v>
      </c>
      <c r="E8" s="3">
        <v>19</v>
      </c>
      <c r="F8" s="6">
        <v>44.93</v>
      </c>
      <c r="G8" s="5" t="e">
        <f t="shared" ca="1" si="0"/>
        <v>#NAME?</v>
      </c>
      <c r="H8" s="6">
        <f t="shared" si="1"/>
        <v>853.67</v>
      </c>
      <c r="I8" s="7" t="e">
        <f t="shared" ca="1" si="2"/>
        <v>#NAME?</v>
      </c>
    </row>
    <row r="9" spans="1:9" ht="18" customHeight="1">
      <c r="A9" s="3" t="e" vm="8">
        <v>#VALUE!</v>
      </c>
      <c r="B9" s="3" t="e" cm="1">
        <f t="array" aca="1" ref="B9" ca="1">_FV(A9,"Ticker symbol",TRUE)</f>
        <v>#NAME?</v>
      </c>
      <c r="C9" s="4" t="e" cm="1">
        <f t="array" aca="1" ref="C9" ca="1">_FV(A9,"P/E",TRUE)</f>
        <v>#NAME?</v>
      </c>
      <c r="D9" s="5" t="e" cm="1">
        <f t="array" aca="1" ref="D9" ca="1">_FV(A9,"Price")</f>
        <v>#NAME?</v>
      </c>
      <c r="E9" s="3">
        <v>15</v>
      </c>
      <c r="F9" s="6">
        <v>121.63</v>
      </c>
      <c r="G9" s="5" t="e">
        <f t="shared" ca="1" si="0"/>
        <v>#NAME?</v>
      </c>
      <c r="H9" s="6">
        <f t="shared" si="1"/>
        <v>1824.4499999999998</v>
      </c>
      <c r="I9" s="7" t="e">
        <f t="shared" ca="1" si="2"/>
        <v>#NAME?</v>
      </c>
    </row>
    <row r="10" spans="1:9" ht="18" customHeight="1">
      <c r="A10" s="3" t="e" vm="9">
        <v>#VALUE!</v>
      </c>
      <c r="B10" s="3" t="e" cm="1">
        <f t="array" aca="1" ref="B10" ca="1">_FV(A10,"Ticker symbol",TRUE)</f>
        <v>#NAME?</v>
      </c>
      <c r="C10" s="4" t="e" cm="1">
        <f t="array" aca="1" ref="C10" ca="1">_FV(A10,"P/E",TRUE)</f>
        <v>#NAME?</v>
      </c>
      <c r="D10" s="5" t="e" cm="1">
        <f t="array" aca="1" ref="D10" ca="1">_FV(A10,"Price")</f>
        <v>#NAME?</v>
      </c>
      <c r="E10" s="3">
        <v>15</v>
      </c>
      <c r="F10" s="6">
        <v>316.85000000000002</v>
      </c>
      <c r="G10" s="5" t="e">
        <f t="shared" ca="1" si="0"/>
        <v>#NAME?</v>
      </c>
      <c r="H10" s="6">
        <f t="shared" si="1"/>
        <v>4752.75</v>
      </c>
      <c r="I10" s="7" t="e">
        <f t="shared" ca="1" si="2"/>
        <v>#NAME?</v>
      </c>
    </row>
    <row r="11" spans="1:9" ht="18" customHeight="1">
      <c r="A11" s="3" t="e" vm="10">
        <v>#VALUE!</v>
      </c>
      <c r="B11" s="3" t="e" cm="1">
        <f t="array" aca="1" ref="B11" ca="1">_FV(A11,"Ticker symbol",TRUE)</f>
        <v>#NAME?</v>
      </c>
      <c r="C11" s="4" t="e" cm="1">
        <f t="array" aca="1" ref="C11" ca="1">_FV(A11,"P/E",TRUE)</f>
        <v>#NAME?</v>
      </c>
      <c r="D11" s="5" t="e" cm="1">
        <f t="array" aca="1" ref="D11" ca="1">_FV(A11,"Price")</f>
        <v>#NAME?</v>
      </c>
      <c r="E11" s="3">
        <v>10</v>
      </c>
      <c r="F11" s="6">
        <v>305.75</v>
      </c>
      <c r="G11" s="5" t="e">
        <f t="shared" ca="1" si="0"/>
        <v>#NAME?</v>
      </c>
      <c r="H11" s="6">
        <f t="shared" si="1"/>
        <v>3057.5</v>
      </c>
      <c r="I11" s="7" t="e">
        <f t="shared" ca="1" si="2"/>
        <v>#NAME?</v>
      </c>
    </row>
    <row r="28" spans="6:7" ht="15.75">
      <c r="F28" s="2" t="s">
        <v>7</v>
      </c>
      <c r="G28" s="6">
        <f>SUM(H2:H11)</f>
        <v>27323.33</v>
      </c>
    </row>
    <row r="29" spans="6:7" ht="15.75">
      <c r="F29" s="2" t="s">
        <v>8</v>
      </c>
      <c r="G29" s="5" t="e">
        <f ca="1">SUM(G2:G11)</f>
        <v>#NAME?</v>
      </c>
    </row>
    <row r="30" spans="6:7" ht="15.75">
      <c r="F30" s="2" t="s">
        <v>9</v>
      </c>
      <c r="G30" s="5" t="e">
        <f ca="1">G29-G28</f>
        <v>#NAME?</v>
      </c>
    </row>
    <row r="31" spans="6:7" ht="15.75">
      <c r="F31" s="2" t="s">
        <v>11</v>
      </c>
      <c r="G31" s="8" t="e">
        <f ca="1">AVERAGE(I2:I11)</f>
        <v>#NAME?</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Rudra nil utsa</dc:creator>
  <cp:lastModifiedBy>user</cp:lastModifiedBy>
  <dcterms:created xsi:type="dcterms:W3CDTF">2025-10-12T03:35:50Z</dcterms:created>
  <dcterms:modified xsi:type="dcterms:W3CDTF">2026-02-07T06:43:41Z</dcterms:modified>
</cp:coreProperties>
</file>