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how to create aging report in excel\"/>
    </mc:Choice>
  </mc:AlternateContent>
  <xr:revisionPtr revIDLastSave="0" documentId="13_ncr:1_{2E632FC6-CF86-41B3-9141-7B721E97089A}" xr6:coauthVersionLast="47" xr6:coauthVersionMax="47" xr10:uidLastSave="{00000000-0000-0000-0000-000000000000}"/>
  <bookViews>
    <workbookView xWindow="-120" yWindow="-120" windowWidth="20730" windowHeight="11310" xr2:uid="{EDC50DFA-2D61-4175-82B3-D7CBC364EF0A}"/>
  </bookViews>
  <sheets>
    <sheet name="Data" sheetId="1" r:id="rId1"/>
    <sheet name="Report" sheetId="3" r:id="rId2"/>
  </sheets>
  <calcPr calcId="191029" iterate="1" iterateCount="10000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G3" i="1" s="1"/>
  <c r="F4" i="1"/>
  <c r="G4" i="1" s="1"/>
  <c r="F5" i="1"/>
  <c r="G5" i="1" s="1"/>
  <c r="F6" i="1"/>
  <c r="G6" i="1" s="1"/>
  <c r="F7" i="1"/>
  <c r="G7" i="1" s="1"/>
  <c r="F8" i="1"/>
  <c r="G8" i="1" s="1"/>
  <c r="F9" i="1"/>
  <c r="G9" i="1" s="1"/>
  <c r="F10" i="1"/>
  <c r="G10" i="1" s="1"/>
  <c r="F11" i="1"/>
  <c r="G11" i="1" s="1"/>
  <c r="F12" i="1"/>
  <c r="G12" i="1" s="1"/>
  <c r="F13" i="1"/>
  <c r="G13" i="1" s="1"/>
  <c r="F2" i="1"/>
  <c r="G2" i="1" s="1"/>
</calcChain>
</file>

<file path=xl/sharedStrings.xml><?xml version="1.0" encoding="utf-8"?>
<sst xmlns="http://schemas.openxmlformats.org/spreadsheetml/2006/main" count="58" uniqueCount="41">
  <si>
    <t>Customer Name</t>
  </si>
  <si>
    <t>Invoice #</t>
  </si>
  <si>
    <t>Invoice Date</t>
  </si>
  <si>
    <t>Due Date</t>
  </si>
  <si>
    <t>Amount</t>
  </si>
  <si>
    <t>ABC Ltd</t>
  </si>
  <si>
    <t>INV-001</t>
  </si>
  <si>
    <t>XYZ Inc</t>
  </si>
  <si>
    <t>INV-002</t>
  </si>
  <si>
    <t>Global Traders</t>
  </si>
  <si>
    <t>INV-003</t>
  </si>
  <si>
    <t>Horizon Co.</t>
  </si>
  <si>
    <t>INV-004</t>
  </si>
  <si>
    <t>Delta Supplies</t>
  </si>
  <si>
    <t>INV-005</t>
  </si>
  <si>
    <t>Nova Systems</t>
  </si>
  <si>
    <t>INV-006</t>
  </si>
  <si>
    <t>Prime Textiles</t>
  </si>
  <si>
    <t>INV-007</t>
  </si>
  <si>
    <t>Apex Builders</t>
  </si>
  <si>
    <t>INV-008</t>
  </si>
  <si>
    <t>Metro Retail</t>
  </si>
  <si>
    <t>INV-009</t>
  </si>
  <si>
    <t>Omega Corp</t>
  </si>
  <si>
    <t>INV-010</t>
  </si>
  <si>
    <t>Zenith Foods</t>
  </si>
  <si>
    <t>INV-011</t>
  </si>
  <si>
    <t>Stellar Equip.</t>
  </si>
  <si>
    <t>INV-012</t>
  </si>
  <si>
    <t>Days Past Due</t>
  </si>
  <si>
    <t>Aging Category</t>
  </si>
  <si>
    <t>31-60 Days</t>
  </si>
  <si>
    <t>61-90 Days</t>
  </si>
  <si>
    <t>91+ Days</t>
  </si>
  <si>
    <t>Status of Invoice</t>
  </si>
  <si>
    <t>Days</t>
  </si>
  <si>
    <t>1-30 Days</t>
  </si>
  <si>
    <t>Row Labels</t>
  </si>
  <si>
    <t>Grand Total</t>
  </si>
  <si>
    <t>Sum of Amount</t>
  </si>
  <si>
    <t>Column Labels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</si>
</sst>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14" fontId="1" fillId="0" borderId="2" xfId="0" applyNumberFormat="1" applyFont="1" applyBorder="1"/>
    <xf numFmtId="0" fontId="2" fillId="2" borderId="3" xfId="0" applyFont="1" applyFill="1" applyBorder="1" applyAlignment="1">
      <alignment horizontal="center" vertical="center"/>
    </xf>
    <xf numFmtId="164" fontId="1" fillId="0" borderId="5" xfId="0" applyNumberFormat="1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/>
    <xf numFmtId="0" fontId="1" fillId="0" borderId="0" xfId="0" pivotButton="1" applyFont="1"/>
    <xf numFmtId="0" fontId="1" fillId="0" borderId="0" xfId="0" applyFont="1" applyAlignment="1">
      <alignment horizontal="left"/>
    </xf>
    <xf numFmtId="164" fontId="1" fillId="0" borderId="0" xfId="0" applyNumberFormat="1" applyFont="1"/>
  </cellXfs>
  <cellStyles count="1">
    <cellStyle name="Normal" xfId="0" builtinId="0"/>
  </cellStyles>
  <dxfs count="10"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[agingreport.xlsx]Report!PivotTable1</c:name>
    <c:fmtId val="3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Report!$B$3:$B$4</c:f>
              <c:strCache>
                <c:ptCount val="1"/>
                <c:pt idx="0">
                  <c:v>1-30 Days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Report!$A$5:$A$17</c:f>
              <c:strCache>
                <c:ptCount val="12"/>
                <c:pt idx="0">
                  <c:v>ABC Ltd</c:v>
                </c:pt>
                <c:pt idx="1">
                  <c:v>Apex Builders</c:v>
                </c:pt>
                <c:pt idx="2">
                  <c:v>Delta Supplies</c:v>
                </c:pt>
                <c:pt idx="3">
                  <c:v>Global Traders</c:v>
                </c:pt>
                <c:pt idx="4">
                  <c:v>Horizon Co.</c:v>
                </c:pt>
                <c:pt idx="5">
                  <c:v>Metro Retail</c:v>
                </c:pt>
                <c:pt idx="6">
                  <c:v>Nova Systems</c:v>
                </c:pt>
                <c:pt idx="7">
                  <c:v>Omega Corp</c:v>
                </c:pt>
                <c:pt idx="8">
                  <c:v>Prime Textiles</c:v>
                </c:pt>
                <c:pt idx="9">
                  <c:v>Stellar Equip.</c:v>
                </c:pt>
                <c:pt idx="10">
                  <c:v>XYZ Inc</c:v>
                </c:pt>
                <c:pt idx="11">
                  <c:v>Zenith Foods</c:v>
                </c:pt>
              </c:strCache>
            </c:strRef>
          </c:cat>
          <c:val>
            <c:numRef>
              <c:f>Report!$B$5:$B$17</c:f>
              <c:numCache>
                <c:formatCode>"$"#,##0.00</c:formatCode>
                <c:ptCount val="12"/>
                <c:pt idx="7">
                  <c:v>5400</c:v>
                </c:pt>
                <c:pt idx="9">
                  <c:v>3600</c:v>
                </c:pt>
                <c:pt idx="11">
                  <c:v>2950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C2-4A92-B68B-5E5FF72FB45E}"/>
            </c:ext>
          </c:extLst>
        </c:ser>
        <c:ser>
          <c:idx val="1"/>
          <c:order val="1"/>
          <c:tx>
            <c:strRef>
              <c:f>Report!$C$3:$C$4</c:f>
              <c:strCache>
                <c:ptCount val="1"/>
                <c:pt idx="0">
                  <c:v>31-60 Days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Report!$A$5:$A$17</c:f>
              <c:strCache>
                <c:ptCount val="12"/>
                <c:pt idx="0">
                  <c:v>ABC Ltd</c:v>
                </c:pt>
                <c:pt idx="1">
                  <c:v>Apex Builders</c:v>
                </c:pt>
                <c:pt idx="2">
                  <c:v>Delta Supplies</c:v>
                </c:pt>
                <c:pt idx="3">
                  <c:v>Global Traders</c:v>
                </c:pt>
                <c:pt idx="4">
                  <c:v>Horizon Co.</c:v>
                </c:pt>
                <c:pt idx="5">
                  <c:v>Metro Retail</c:v>
                </c:pt>
                <c:pt idx="6">
                  <c:v>Nova Systems</c:v>
                </c:pt>
                <c:pt idx="7">
                  <c:v>Omega Corp</c:v>
                </c:pt>
                <c:pt idx="8">
                  <c:v>Prime Textiles</c:v>
                </c:pt>
                <c:pt idx="9">
                  <c:v>Stellar Equip.</c:v>
                </c:pt>
                <c:pt idx="10">
                  <c:v>XYZ Inc</c:v>
                </c:pt>
                <c:pt idx="11">
                  <c:v>Zenith Foods</c:v>
                </c:pt>
              </c:strCache>
            </c:strRef>
          </c:cat>
          <c:val>
            <c:numRef>
              <c:f>Report!$C$5:$C$17</c:f>
              <c:numCache>
                <c:formatCode>"$"#,##0.00</c:formatCode>
                <c:ptCount val="12"/>
                <c:pt idx="1">
                  <c:v>3800</c:v>
                </c:pt>
                <c:pt idx="5">
                  <c:v>1250</c:v>
                </c:pt>
                <c:pt idx="8">
                  <c:v>2150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C2-4A92-B68B-5E5FF72FB45E}"/>
            </c:ext>
          </c:extLst>
        </c:ser>
        <c:ser>
          <c:idx val="2"/>
          <c:order val="2"/>
          <c:tx>
            <c:strRef>
              <c:f>Report!$D$3:$D$4</c:f>
              <c:strCache>
                <c:ptCount val="1"/>
                <c:pt idx="0">
                  <c:v>61-90 Days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Report!$A$5:$A$17</c:f>
              <c:strCache>
                <c:ptCount val="12"/>
                <c:pt idx="0">
                  <c:v>ABC Ltd</c:v>
                </c:pt>
                <c:pt idx="1">
                  <c:v>Apex Builders</c:v>
                </c:pt>
                <c:pt idx="2">
                  <c:v>Delta Supplies</c:v>
                </c:pt>
                <c:pt idx="3">
                  <c:v>Global Traders</c:v>
                </c:pt>
                <c:pt idx="4">
                  <c:v>Horizon Co.</c:v>
                </c:pt>
                <c:pt idx="5">
                  <c:v>Metro Retail</c:v>
                </c:pt>
                <c:pt idx="6">
                  <c:v>Nova Systems</c:v>
                </c:pt>
                <c:pt idx="7">
                  <c:v>Omega Corp</c:v>
                </c:pt>
                <c:pt idx="8">
                  <c:v>Prime Textiles</c:v>
                </c:pt>
                <c:pt idx="9">
                  <c:v>Stellar Equip.</c:v>
                </c:pt>
                <c:pt idx="10">
                  <c:v>XYZ Inc</c:v>
                </c:pt>
                <c:pt idx="11">
                  <c:v>Zenith Foods</c:v>
                </c:pt>
              </c:strCache>
            </c:strRef>
          </c:cat>
          <c:val>
            <c:numRef>
              <c:f>Report!$D$5:$D$17</c:f>
              <c:numCache>
                <c:formatCode>"$"#,##0.00</c:formatCode>
                <c:ptCount val="12"/>
                <c:pt idx="2">
                  <c:v>4500</c:v>
                </c:pt>
                <c:pt idx="4">
                  <c:v>1750</c:v>
                </c:pt>
                <c:pt idx="6">
                  <c:v>980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C2-4A92-B68B-5E5FF72FB45E}"/>
            </c:ext>
          </c:extLst>
        </c:ser>
        <c:ser>
          <c:idx val="3"/>
          <c:order val="3"/>
          <c:tx>
            <c:strRef>
              <c:f>Report!$E$3:$E$4</c:f>
              <c:strCache>
                <c:ptCount val="1"/>
                <c:pt idx="0">
                  <c:v>91+ Days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Report!$A$5:$A$17</c:f>
              <c:strCache>
                <c:ptCount val="12"/>
                <c:pt idx="0">
                  <c:v>ABC Ltd</c:v>
                </c:pt>
                <c:pt idx="1">
                  <c:v>Apex Builders</c:v>
                </c:pt>
                <c:pt idx="2">
                  <c:v>Delta Supplies</c:v>
                </c:pt>
                <c:pt idx="3">
                  <c:v>Global Traders</c:v>
                </c:pt>
                <c:pt idx="4">
                  <c:v>Horizon Co.</c:v>
                </c:pt>
                <c:pt idx="5">
                  <c:v>Metro Retail</c:v>
                </c:pt>
                <c:pt idx="6">
                  <c:v>Nova Systems</c:v>
                </c:pt>
                <c:pt idx="7">
                  <c:v>Omega Corp</c:v>
                </c:pt>
                <c:pt idx="8">
                  <c:v>Prime Textiles</c:v>
                </c:pt>
                <c:pt idx="9">
                  <c:v>Stellar Equip.</c:v>
                </c:pt>
                <c:pt idx="10">
                  <c:v>XYZ Inc</c:v>
                </c:pt>
                <c:pt idx="11">
                  <c:v>Zenith Foods</c:v>
                </c:pt>
              </c:strCache>
            </c:strRef>
          </c:cat>
          <c:val>
            <c:numRef>
              <c:f>Report!$E$5:$E$17</c:f>
              <c:numCache>
                <c:formatCode>"$"#,##0.00</c:formatCode>
                <c:ptCount val="12"/>
                <c:pt idx="0">
                  <c:v>1000</c:v>
                </c:pt>
                <c:pt idx="3">
                  <c:v>3200</c:v>
                </c:pt>
                <c:pt idx="10">
                  <c:v>2500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C2-4A92-B68B-5E5FF72FB4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96110384"/>
        <c:axId val="696094064"/>
      </c:barChart>
      <c:catAx>
        <c:axId val="696110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6094064"/>
        <c:crosses val="autoZero"/>
        <c:auto val="1"/>
        <c:lblAlgn val="ctr"/>
        <c:lblOffset val="100"/>
        <c:noMultiLvlLbl val="0"/>
      </c:catAx>
      <c:valAx>
        <c:axId val="696094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6110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218546</xdr:colOff>
      <xdr:row>17</xdr:row>
      <xdr:rowOff>97896</xdr:rowOff>
    </xdr:from>
    <xdr:to>
      <xdr:col>5</xdr:col>
      <xdr:colOff>659871</xdr:colOff>
      <xdr:row>31</xdr:row>
      <xdr:rowOff>174096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6C2E27D8-AB52-B0A7-9497-0F0F878DA2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udra" refreshedDate="45959.391711574077" createdVersion="8" refreshedVersion="8" minRefreshableVersion="3" recordCount="12" xr:uid="{83A6819D-29BB-40EF-81F2-C82ED2EF93AF}">
  <cacheSource type="worksheet">
    <worksheetSource ref="A1:G13" sheet="Data"/>
  </cacheSource>
  <cacheFields count="7">
    <cacheField name="Customer Name" numFmtId="0">
      <sharedItems count="12">
        <s v="ABC Ltd"/>
        <s v="XYZ Inc"/>
        <s v="Global Traders"/>
        <s v="Horizon Co."/>
        <s v="Delta Supplies"/>
        <s v="Nova Systems"/>
        <s v="Prime Textiles"/>
        <s v="Apex Builders"/>
        <s v="Metro Retail"/>
        <s v="Omega Corp"/>
        <s v="Zenith Foods"/>
        <s v="Stellar Equip."/>
      </sharedItems>
    </cacheField>
    <cacheField name="Invoice #" numFmtId="0">
      <sharedItems/>
    </cacheField>
    <cacheField name="Invoice Date" numFmtId="14">
      <sharedItems containsSemiMixedTypes="0" containsNonDate="0" containsDate="1" containsString="0" minDate="2025-06-22T00:00:00" maxDate="2025-09-11T00:00:00"/>
    </cacheField>
    <cacheField name="Due Date" numFmtId="14">
      <sharedItems containsSemiMixedTypes="0" containsNonDate="0" containsDate="1" containsString="0" minDate="2025-07-22T00:00:00" maxDate="2025-10-12T00:00:00"/>
    </cacheField>
    <cacheField name="Amount" numFmtId="164">
      <sharedItems containsSemiMixedTypes="0" containsString="0" containsNumber="1" containsInteger="1" minValue="980" maxValue="5400"/>
    </cacheField>
    <cacheField name="Days Past Due" numFmtId="0">
      <sharedItems containsSemiMixedTypes="0" containsString="0" containsNumber="1" containsInteger="1" minValue="18" maxValue="99"/>
    </cacheField>
    <cacheField name="Status of Invoice" numFmtId="0">
      <sharedItems count="4">
        <s v="91+ Days"/>
        <s v="61-90 Days"/>
        <s v="31-60 Days"/>
        <s v="1-30 Day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s v="INV-001"/>
    <d v="2025-06-22T00:00:00"/>
    <d v="2025-07-22T00:00:00"/>
    <n v="1000"/>
    <n v="99"/>
    <x v="0"/>
  </r>
  <r>
    <x v="1"/>
    <s v="INV-002"/>
    <d v="2025-06-27T00:00:00"/>
    <d v="2025-07-27T00:00:00"/>
    <n v="2500"/>
    <n v="94"/>
    <x v="0"/>
  </r>
  <r>
    <x v="2"/>
    <s v="INV-003"/>
    <d v="2025-06-30T00:00:00"/>
    <d v="2025-07-30T00:00:00"/>
    <n v="3200"/>
    <n v="91"/>
    <x v="0"/>
  </r>
  <r>
    <x v="3"/>
    <s v="INV-004"/>
    <d v="2025-07-22T00:00:00"/>
    <d v="2025-08-21T00:00:00"/>
    <n v="1750"/>
    <n v="69"/>
    <x v="1"/>
  </r>
  <r>
    <x v="4"/>
    <s v="INV-005"/>
    <d v="2025-07-27T00:00:00"/>
    <d v="2025-08-26T00:00:00"/>
    <n v="4500"/>
    <n v="64"/>
    <x v="1"/>
  </r>
  <r>
    <x v="5"/>
    <s v="INV-006"/>
    <d v="2025-07-30T00:00:00"/>
    <d v="2025-08-29T00:00:00"/>
    <n v="980"/>
    <n v="61"/>
    <x v="1"/>
  </r>
  <r>
    <x v="6"/>
    <s v="INV-007"/>
    <d v="2025-08-21T00:00:00"/>
    <d v="2025-09-20T00:00:00"/>
    <n v="2150"/>
    <n v="39"/>
    <x v="2"/>
  </r>
  <r>
    <x v="7"/>
    <s v="INV-008"/>
    <d v="2025-08-26T00:00:00"/>
    <d v="2025-09-25T00:00:00"/>
    <n v="3800"/>
    <n v="34"/>
    <x v="2"/>
  </r>
  <r>
    <x v="8"/>
    <s v="INV-009"/>
    <d v="2025-08-29T00:00:00"/>
    <d v="2025-09-28T00:00:00"/>
    <n v="1250"/>
    <n v="31"/>
    <x v="2"/>
  </r>
  <r>
    <x v="9"/>
    <s v="INV-010"/>
    <d v="2025-09-02T00:00:00"/>
    <d v="2025-10-03T00:00:00"/>
    <n v="5400"/>
    <n v="26"/>
    <x v="3"/>
  </r>
  <r>
    <x v="10"/>
    <s v="INV-011"/>
    <d v="2025-09-05T00:00:00"/>
    <d v="2025-10-06T00:00:00"/>
    <n v="2950"/>
    <n v="23"/>
    <x v="3"/>
  </r>
  <r>
    <x v="11"/>
    <s v="INV-012"/>
    <d v="2025-09-10T00:00:00"/>
    <d v="2025-10-11T00:00:00"/>
    <n v="3600"/>
    <n v="18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CBF99EB-58E3-4CE5-8482-A0E5ABD41738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4">
  <location ref="A3:F17" firstHeaderRow="1" firstDataRow="2" firstDataCol="1"/>
  <pivotFields count="7">
    <pivotField axis="axisRow" showAll="0">
      <items count="13">
        <item x="0"/>
        <item x="7"/>
        <item x="4"/>
        <item x="2"/>
        <item x="3"/>
        <item x="8"/>
        <item x="5"/>
        <item x="9"/>
        <item x="6"/>
        <item x="11"/>
        <item x="1"/>
        <item x="10"/>
        <item t="default"/>
      </items>
    </pivotField>
    <pivotField showAll="0"/>
    <pivotField numFmtId="14" showAll="0"/>
    <pivotField numFmtId="14" showAll="0"/>
    <pivotField dataField="1" numFmtId="164" showAll="0"/>
    <pivotField showAll="0"/>
    <pivotField axis="axisCol" showAll="0">
      <items count="5">
        <item x="3"/>
        <item x="2"/>
        <item x="1"/>
        <item x="0"/>
        <item t="default"/>
      </items>
    </pivotField>
  </pivotFields>
  <rowFields count="1">
    <field x="0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6"/>
  </colFields>
  <colItems count="5">
    <i>
      <x/>
    </i>
    <i>
      <x v="1"/>
    </i>
    <i>
      <x v="2"/>
    </i>
    <i>
      <x v="3"/>
    </i>
    <i t="grand">
      <x/>
    </i>
  </colItems>
  <dataFields count="1">
    <dataField name="Sum of Amount" fld="4" baseField="0" baseItem="0" numFmtId="164"/>
  </dataFields>
  <formats count="10">
    <format dxfId="9">
      <pivotArea type="all" dataOnly="0" outline="0" fieldPosition="0"/>
    </format>
    <format dxfId="8">
      <pivotArea outline="0" collapsedLevelsAreSubtotals="1" fieldPosition="0"/>
    </format>
    <format dxfId="7">
      <pivotArea type="origin" dataOnly="0" labelOnly="1" outline="0" fieldPosition="0"/>
    </format>
    <format dxfId="6">
      <pivotArea field="6" type="button" dataOnly="0" labelOnly="1" outline="0" axis="axisCol" fieldPosition="0"/>
    </format>
    <format dxfId="5">
      <pivotArea type="topRight" dataOnly="0" labelOnly="1" outline="0" fieldPosition="0"/>
    </format>
    <format dxfId="4">
      <pivotArea field="0" type="button" dataOnly="0" labelOnly="1" outline="0" axis="axisRow" fieldPosition="0"/>
    </format>
    <format dxfId="3">
      <pivotArea dataOnly="0" labelOnly="1" fieldPosition="0">
        <references count="1">
          <reference field="0" count="0"/>
        </references>
      </pivotArea>
    </format>
    <format dxfId="2">
      <pivotArea dataOnly="0" labelOnly="1" grandRow="1" outline="0" fieldPosition="0"/>
    </format>
    <format dxfId="1">
      <pivotArea dataOnly="0" labelOnly="1" fieldPosition="0">
        <references count="1">
          <reference field="6" count="0"/>
        </references>
      </pivotArea>
    </format>
    <format dxfId="0">
      <pivotArea dataOnly="0" labelOnly="1" grandCol="1" outline="0" fieldPosition="0"/>
    </format>
  </formats>
  <chartFormats count="4">
    <chartFormat chart="3" format="0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3" format="1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3" format="2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2"/>
          </reference>
        </references>
      </pivotArea>
    </chartFormat>
    <chartFormat chart="3" format="3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2F4DB-C610-430F-9535-1CCF72983E0A}">
  <dimension ref="A1:G19"/>
  <sheetViews>
    <sheetView showGridLines="0" tabSelected="1" zoomScaleNormal="100" workbookViewId="0"/>
  </sheetViews>
  <sheetFormatPr defaultRowHeight="18" customHeight="1" x14ac:dyDescent="0.25"/>
  <cols>
    <col min="1" max="1" width="16.7109375" style="1" bestFit="1" customWidth="1"/>
    <col min="2" max="2" width="16" style="1" bestFit="1" customWidth="1"/>
    <col min="3" max="3" width="13.28515625" style="1" bestFit="1" customWidth="1"/>
    <col min="4" max="4" width="11.5703125" style="1" bestFit="1" customWidth="1"/>
    <col min="5" max="5" width="9.85546875" style="1" bestFit="1" customWidth="1"/>
    <col min="6" max="6" width="14.85546875" style="1" bestFit="1" customWidth="1"/>
    <col min="7" max="7" width="17.5703125" style="1" bestFit="1" customWidth="1"/>
    <col min="8" max="8" width="9.140625" style="1"/>
    <col min="9" max="10" width="16" style="1" bestFit="1" customWidth="1"/>
    <col min="11" max="11" width="14.7109375" style="1" bestFit="1" customWidth="1"/>
    <col min="12" max="16384" width="9.140625" style="1"/>
  </cols>
  <sheetData>
    <row r="1" spans="1:7" ht="18" customHeight="1" x14ac:dyDescent="0.25">
      <c r="A1" s="2" t="s">
        <v>0</v>
      </c>
      <c r="B1" s="2" t="s">
        <v>1</v>
      </c>
      <c r="C1" s="5" t="s">
        <v>2</v>
      </c>
      <c r="D1" s="5" t="s">
        <v>3</v>
      </c>
      <c r="E1" s="7" t="s">
        <v>4</v>
      </c>
      <c r="F1" s="9" t="s">
        <v>29</v>
      </c>
      <c r="G1" s="2" t="s">
        <v>34</v>
      </c>
    </row>
    <row r="2" spans="1:7" ht="18" customHeight="1" x14ac:dyDescent="0.25">
      <c r="A2" s="3" t="s">
        <v>5</v>
      </c>
      <c r="B2" s="4" t="s">
        <v>6</v>
      </c>
      <c r="C2" s="6">
        <v>45830</v>
      </c>
      <c r="D2" s="6">
        <v>45860</v>
      </c>
      <c r="E2" s="8">
        <v>1000</v>
      </c>
      <c r="F2" s="10">
        <f ca="1">IF(TODAY() &gt; D2, TODAY() - D2, 0)</f>
        <v>99</v>
      </c>
      <c r="G2" s="11" t="str">
        <f ca="1">VLOOKUP(F2,$A$16:$B$19,2,TRUE)</f>
        <v>91+ Days</v>
      </c>
    </row>
    <row r="3" spans="1:7" ht="18" customHeight="1" x14ac:dyDescent="0.25">
      <c r="A3" s="3" t="s">
        <v>7</v>
      </c>
      <c r="B3" s="4" t="s">
        <v>8</v>
      </c>
      <c r="C3" s="6">
        <v>45835</v>
      </c>
      <c r="D3" s="6">
        <v>45865</v>
      </c>
      <c r="E3" s="8">
        <v>2500</v>
      </c>
      <c r="F3" s="10">
        <f t="shared" ref="F3:F13" ca="1" si="0">IF(TODAY() &gt; D3, TODAY() - D3, 0)</f>
        <v>94</v>
      </c>
      <c r="G3" s="11" t="str">
        <f t="shared" ref="G3:G13" ca="1" si="1">VLOOKUP(F3,$A$16:$B$19,2,TRUE)</f>
        <v>91+ Days</v>
      </c>
    </row>
    <row r="4" spans="1:7" ht="18" customHeight="1" x14ac:dyDescent="0.25">
      <c r="A4" s="3" t="s">
        <v>9</v>
      </c>
      <c r="B4" s="4" t="s">
        <v>10</v>
      </c>
      <c r="C4" s="6">
        <v>45838</v>
      </c>
      <c r="D4" s="6">
        <v>45868</v>
      </c>
      <c r="E4" s="8">
        <v>3200</v>
      </c>
      <c r="F4" s="10">
        <f t="shared" ca="1" si="0"/>
        <v>91</v>
      </c>
      <c r="G4" s="11" t="str">
        <f t="shared" ca="1" si="1"/>
        <v>91+ Days</v>
      </c>
    </row>
    <row r="5" spans="1:7" ht="18" customHeight="1" x14ac:dyDescent="0.25">
      <c r="A5" s="3" t="s">
        <v>11</v>
      </c>
      <c r="B5" s="4" t="s">
        <v>12</v>
      </c>
      <c r="C5" s="6">
        <v>45860</v>
      </c>
      <c r="D5" s="6">
        <v>45890</v>
      </c>
      <c r="E5" s="8">
        <v>1750</v>
      </c>
      <c r="F5" s="10">
        <f t="shared" ca="1" si="0"/>
        <v>69</v>
      </c>
      <c r="G5" s="11" t="str">
        <f t="shared" ca="1" si="1"/>
        <v>61-90 Days</v>
      </c>
    </row>
    <row r="6" spans="1:7" ht="18" customHeight="1" x14ac:dyDescent="0.25">
      <c r="A6" s="3" t="s">
        <v>13</v>
      </c>
      <c r="B6" s="4" t="s">
        <v>14</v>
      </c>
      <c r="C6" s="6">
        <v>45865</v>
      </c>
      <c r="D6" s="6">
        <v>45895</v>
      </c>
      <c r="E6" s="8">
        <v>4500</v>
      </c>
      <c r="F6" s="10">
        <f t="shared" ca="1" si="0"/>
        <v>64</v>
      </c>
      <c r="G6" s="11" t="str">
        <f t="shared" ca="1" si="1"/>
        <v>61-90 Days</v>
      </c>
    </row>
    <row r="7" spans="1:7" ht="18" customHeight="1" x14ac:dyDescent="0.25">
      <c r="A7" s="3" t="s">
        <v>15</v>
      </c>
      <c r="B7" s="4" t="s">
        <v>16</v>
      </c>
      <c r="C7" s="6">
        <v>45868</v>
      </c>
      <c r="D7" s="6">
        <v>45898</v>
      </c>
      <c r="E7" s="8">
        <v>980</v>
      </c>
      <c r="F7" s="10">
        <f t="shared" ca="1" si="0"/>
        <v>61</v>
      </c>
      <c r="G7" s="11" t="str">
        <f t="shared" ca="1" si="1"/>
        <v>61-90 Days</v>
      </c>
    </row>
    <row r="8" spans="1:7" ht="18" customHeight="1" x14ac:dyDescent="0.25">
      <c r="A8" s="3" t="s">
        <v>17</v>
      </c>
      <c r="B8" s="4" t="s">
        <v>18</v>
      </c>
      <c r="C8" s="6">
        <v>45890</v>
      </c>
      <c r="D8" s="6">
        <v>45920</v>
      </c>
      <c r="E8" s="8">
        <v>2150</v>
      </c>
      <c r="F8" s="10">
        <f t="shared" ca="1" si="0"/>
        <v>39</v>
      </c>
      <c r="G8" s="11" t="str">
        <f t="shared" ca="1" si="1"/>
        <v>31-60 Days</v>
      </c>
    </row>
    <row r="9" spans="1:7" ht="18" customHeight="1" x14ac:dyDescent="0.25">
      <c r="A9" s="3" t="s">
        <v>19</v>
      </c>
      <c r="B9" s="4" t="s">
        <v>20</v>
      </c>
      <c r="C9" s="6">
        <v>45895</v>
      </c>
      <c r="D9" s="6">
        <v>45925</v>
      </c>
      <c r="E9" s="8">
        <v>3800</v>
      </c>
      <c r="F9" s="10">
        <f t="shared" ca="1" si="0"/>
        <v>34</v>
      </c>
      <c r="G9" s="11" t="str">
        <f t="shared" ca="1" si="1"/>
        <v>31-60 Days</v>
      </c>
    </row>
    <row r="10" spans="1:7" ht="18" customHeight="1" x14ac:dyDescent="0.25">
      <c r="A10" s="3" t="s">
        <v>21</v>
      </c>
      <c r="B10" s="4" t="s">
        <v>22</v>
      </c>
      <c r="C10" s="6">
        <v>45898</v>
      </c>
      <c r="D10" s="6">
        <v>45928</v>
      </c>
      <c r="E10" s="8">
        <v>1250</v>
      </c>
      <c r="F10" s="10">
        <f t="shared" ca="1" si="0"/>
        <v>31</v>
      </c>
      <c r="G10" s="11" t="str">
        <f t="shared" ca="1" si="1"/>
        <v>31-60 Days</v>
      </c>
    </row>
    <row r="11" spans="1:7" ht="18" customHeight="1" x14ac:dyDescent="0.25">
      <c r="A11" s="3" t="s">
        <v>23</v>
      </c>
      <c r="B11" s="4" t="s">
        <v>24</v>
      </c>
      <c r="C11" s="6">
        <v>45902</v>
      </c>
      <c r="D11" s="6">
        <v>45933</v>
      </c>
      <c r="E11" s="8">
        <v>5400</v>
      </c>
      <c r="F11" s="10">
        <f t="shared" ca="1" si="0"/>
        <v>26</v>
      </c>
      <c r="G11" s="11" t="str">
        <f t="shared" ca="1" si="1"/>
        <v>1-30 Days</v>
      </c>
    </row>
    <row r="12" spans="1:7" ht="18" customHeight="1" x14ac:dyDescent="0.25">
      <c r="A12" s="3" t="s">
        <v>25</v>
      </c>
      <c r="B12" s="4" t="s">
        <v>26</v>
      </c>
      <c r="C12" s="6">
        <v>45905</v>
      </c>
      <c r="D12" s="6">
        <v>45936</v>
      </c>
      <c r="E12" s="8">
        <v>2950</v>
      </c>
      <c r="F12" s="10">
        <f t="shared" ca="1" si="0"/>
        <v>23</v>
      </c>
      <c r="G12" s="11" t="str">
        <f t="shared" ca="1" si="1"/>
        <v>1-30 Days</v>
      </c>
    </row>
    <row r="13" spans="1:7" ht="18" customHeight="1" x14ac:dyDescent="0.25">
      <c r="A13" s="3" t="s">
        <v>27</v>
      </c>
      <c r="B13" s="4" t="s">
        <v>28</v>
      </c>
      <c r="C13" s="6">
        <v>45910</v>
      </c>
      <c r="D13" s="6">
        <v>45941</v>
      </c>
      <c r="E13" s="8">
        <v>3600</v>
      </c>
      <c r="F13" s="10">
        <f t="shared" ca="1" si="0"/>
        <v>18</v>
      </c>
      <c r="G13" s="11" t="str">
        <f t="shared" ca="1" si="1"/>
        <v>1-30 Days</v>
      </c>
    </row>
    <row r="15" spans="1:7" ht="18" customHeight="1" x14ac:dyDescent="0.25">
      <c r="A15" s="2" t="s">
        <v>35</v>
      </c>
      <c r="B15" s="5" t="s">
        <v>30</v>
      </c>
    </row>
    <row r="16" spans="1:7" ht="18" customHeight="1" x14ac:dyDescent="0.25">
      <c r="A16" s="4">
        <v>1</v>
      </c>
      <c r="B16" s="10" t="s">
        <v>36</v>
      </c>
    </row>
    <row r="17" spans="1:2" ht="18" customHeight="1" x14ac:dyDescent="0.25">
      <c r="A17" s="4">
        <v>31</v>
      </c>
      <c r="B17" s="10" t="s">
        <v>31</v>
      </c>
    </row>
    <row r="18" spans="1:2" ht="18" customHeight="1" x14ac:dyDescent="0.25">
      <c r="A18" s="4">
        <v>61</v>
      </c>
      <c r="B18" s="10" t="s">
        <v>32</v>
      </c>
    </row>
    <row r="19" spans="1:2" ht="18" customHeight="1" x14ac:dyDescent="0.25">
      <c r="A19" s="4">
        <v>91</v>
      </c>
      <c r="B19" s="10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E87D9-AD44-473A-BE82-D5BA08F21F77}">
  <dimension ref="A3:F17"/>
  <sheetViews>
    <sheetView showGridLines="0" zoomScale="80" zoomScaleNormal="80" workbookViewId="0">
      <selection activeCell="A3" sqref="A3"/>
    </sheetView>
  </sheetViews>
  <sheetFormatPr defaultRowHeight="15" x14ac:dyDescent="0.25"/>
  <cols>
    <col min="1" max="1" width="14.85546875" style="1" bestFit="1" customWidth="1"/>
    <col min="2" max="2" width="16.85546875" style="1" bestFit="1" customWidth="1"/>
    <col min="3" max="4" width="10.5703125" style="1" bestFit="1" customWidth="1"/>
    <col min="5" max="5" width="9.85546875" style="1" bestFit="1" customWidth="1"/>
    <col min="6" max="6" width="11.28515625" style="1" bestFit="1" customWidth="1"/>
    <col min="7" max="16384" width="9.140625" style="1"/>
  </cols>
  <sheetData>
    <row r="3" spans="1:6" x14ac:dyDescent="0.25">
      <c r="A3" s="12" t="s">
        <v>39</v>
      </c>
      <c r="B3" s="12" t="s">
        <v>40</v>
      </c>
    </row>
    <row r="4" spans="1:6" x14ac:dyDescent="0.25">
      <c r="A4" s="12" t="s">
        <v>37</v>
      </c>
      <c r="B4" s="1" t="s">
        <v>36</v>
      </c>
      <c r="C4" s="1" t="s">
        <v>31</v>
      </c>
      <c r="D4" s="1" t="s">
        <v>32</v>
      </c>
      <c r="E4" s="1" t="s">
        <v>33</v>
      </c>
      <c r="F4" s="1" t="s">
        <v>38</v>
      </c>
    </row>
    <row r="5" spans="1:6" x14ac:dyDescent="0.25">
      <c r="A5" s="13" t="s">
        <v>5</v>
      </c>
      <c r="B5" s="14"/>
      <c r="C5" s="14"/>
      <c r="D5" s="14"/>
      <c r="E5" s="14">
        <v>1000</v>
      </c>
      <c r="F5" s="14">
        <v>1000</v>
      </c>
    </row>
    <row r="6" spans="1:6" x14ac:dyDescent="0.25">
      <c r="A6" s="13" t="s">
        <v>19</v>
      </c>
      <c r="B6" s="14"/>
      <c r="C6" s="14">
        <v>3800</v>
      </c>
      <c r="D6" s="14"/>
      <c r="E6" s="14"/>
      <c r="F6" s="14">
        <v>3800</v>
      </c>
    </row>
    <row r="7" spans="1:6" x14ac:dyDescent="0.25">
      <c r="A7" s="13" t="s">
        <v>13</v>
      </c>
      <c r="B7" s="14"/>
      <c r="C7" s="14"/>
      <c r="D7" s="14">
        <v>4500</v>
      </c>
      <c r="E7" s="14"/>
      <c r="F7" s="14">
        <v>4500</v>
      </c>
    </row>
    <row r="8" spans="1:6" x14ac:dyDescent="0.25">
      <c r="A8" s="13" t="s">
        <v>9</v>
      </c>
      <c r="B8" s="14"/>
      <c r="C8" s="14"/>
      <c r="D8" s="14"/>
      <c r="E8" s="14">
        <v>3200</v>
      </c>
      <c r="F8" s="14">
        <v>3200</v>
      </c>
    </row>
    <row r="9" spans="1:6" x14ac:dyDescent="0.25">
      <c r="A9" s="13" t="s">
        <v>11</v>
      </c>
      <c r="B9" s="14"/>
      <c r="C9" s="14"/>
      <c r="D9" s="14">
        <v>1750</v>
      </c>
      <c r="E9" s="14"/>
      <c r="F9" s="14">
        <v>1750</v>
      </c>
    </row>
    <row r="10" spans="1:6" x14ac:dyDescent="0.25">
      <c r="A10" s="13" t="s">
        <v>21</v>
      </c>
      <c r="B10" s="14"/>
      <c r="C10" s="14">
        <v>1250</v>
      </c>
      <c r="D10" s="14"/>
      <c r="E10" s="14"/>
      <c r="F10" s="14">
        <v>1250</v>
      </c>
    </row>
    <row r="11" spans="1:6" x14ac:dyDescent="0.25">
      <c r="A11" s="13" t="s">
        <v>15</v>
      </c>
      <c r="B11" s="14"/>
      <c r="C11" s="14"/>
      <c r="D11" s="14">
        <v>980</v>
      </c>
      <c r="E11" s="14"/>
      <c r="F11" s="14">
        <v>980</v>
      </c>
    </row>
    <row r="12" spans="1:6" x14ac:dyDescent="0.25">
      <c r="A12" s="13" t="s">
        <v>23</v>
      </c>
      <c r="B12" s="14">
        <v>5400</v>
      </c>
      <c r="C12" s="14"/>
      <c r="D12" s="14"/>
      <c r="E12" s="14"/>
      <c r="F12" s="14">
        <v>5400</v>
      </c>
    </row>
    <row r="13" spans="1:6" x14ac:dyDescent="0.25">
      <c r="A13" s="13" t="s">
        <v>17</v>
      </c>
      <c r="B13" s="14"/>
      <c r="C13" s="14">
        <v>2150</v>
      </c>
      <c r="D13" s="14"/>
      <c r="E13" s="14"/>
      <c r="F13" s="14">
        <v>2150</v>
      </c>
    </row>
    <row r="14" spans="1:6" x14ac:dyDescent="0.25">
      <c r="A14" s="13" t="s">
        <v>27</v>
      </c>
      <c r="B14" s="14">
        <v>3600</v>
      </c>
      <c r="C14" s="14"/>
      <c r="D14" s="14"/>
      <c r="E14" s="14"/>
      <c r="F14" s="14">
        <v>3600</v>
      </c>
    </row>
    <row r="15" spans="1:6" x14ac:dyDescent="0.25">
      <c r="A15" s="13" t="s">
        <v>7</v>
      </c>
      <c r="B15" s="14"/>
      <c r="C15" s="14"/>
      <c r="D15" s="14"/>
      <c r="E15" s="14">
        <v>2500</v>
      </c>
      <c r="F15" s="14">
        <v>2500</v>
      </c>
    </row>
    <row r="16" spans="1:6" x14ac:dyDescent="0.25">
      <c r="A16" s="13" t="s">
        <v>25</v>
      </c>
      <c r="B16" s="14">
        <v>2950</v>
      </c>
      <c r="C16" s="14"/>
      <c r="D16" s="14"/>
      <c r="E16" s="14"/>
      <c r="F16" s="14">
        <v>2950</v>
      </c>
    </row>
    <row r="17" spans="1:6" x14ac:dyDescent="0.25">
      <c r="A17" s="13" t="s">
        <v>38</v>
      </c>
      <c r="B17" s="14">
        <v>11950</v>
      </c>
      <c r="C17" s="14">
        <v>7200</v>
      </c>
      <c r="D17" s="14">
        <v>7230</v>
      </c>
      <c r="E17" s="14">
        <v>6700</v>
      </c>
      <c r="F17" s="14">
        <v>33080</v>
      </c>
    </row>
  </sheetData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Rudra Nil Utsa</dc:creator>
  <cp:lastModifiedBy>Rudra Nil Utsa</cp:lastModifiedBy>
  <dcterms:created xsi:type="dcterms:W3CDTF">2025-10-29T02:55:55Z</dcterms:created>
  <dcterms:modified xsi:type="dcterms:W3CDTF">2025-10-29T05:59:09Z</dcterms:modified>
</cp:coreProperties>
</file>